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uswertung" sheetId="1" r:id="rId1"/>
    <sheet name="Anmeldung" sheetId="2" r:id="rId2"/>
    <sheet name="Damenwertung" sheetId="3" r:id="rId3"/>
  </sheets>
  <definedNames/>
  <calcPr fullCalcOnLoad="1"/>
</workbook>
</file>

<file path=xl/sharedStrings.xml><?xml version="1.0" encoding="utf-8"?>
<sst xmlns="http://schemas.openxmlformats.org/spreadsheetml/2006/main" count="230" uniqueCount="152">
  <si>
    <t>Pl.</t>
  </si>
  <si>
    <t>Namen</t>
  </si>
  <si>
    <t>Vornamen</t>
  </si>
  <si>
    <t>Verein / Ort</t>
  </si>
  <si>
    <t>X</t>
  </si>
  <si>
    <t>out</t>
  </si>
  <si>
    <t>Pkt.</t>
  </si>
  <si>
    <t>Ges.</t>
  </si>
  <si>
    <t>Starterliste</t>
  </si>
  <si>
    <t>Name</t>
  </si>
  <si>
    <t>Vorname</t>
  </si>
  <si>
    <t>Bogenklasse</t>
  </si>
  <si>
    <t>Armbrust</t>
  </si>
  <si>
    <t>Blankbogen</t>
  </si>
  <si>
    <t>Langbogen</t>
  </si>
  <si>
    <t>Skandinavisch</t>
  </si>
  <si>
    <t>Hunter</t>
  </si>
  <si>
    <t>Recurve Visier</t>
  </si>
  <si>
    <t>Compound unl.</t>
  </si>
  <si>
    <t>Kinderwert.</t>
  </si>
  <si>
    <t>Damenwert.</t>
  </si>
  <si>
    <t>Kinder u. Jugendwertung</t>
  </si>
  <si>
    <t>Tini</t>
  </si>
  <si>
    <t>JB Ahorn</t>
  </si>
  <si>
    <t>Schmitt</t>
  </si>
  <si>
    <t>Schwarzenbach</t>
  </si>
  <si>
    <t>Doris</t>
  </si>
  <si>
    <t>SV Stahl U-born</t>
  </si>
  <si>
    <t>Möbius</t>
  </si>
  <si>
    <t>Ines</t>
  </si>
  <si>
    <t xml:space="preserve">Cahl    </t>
  </si>
  <si>
    <t>Einnahme</t>
  </si>
  <si>
    <t>Skandinavisch
Ergebnis</t>
  </si>
  <si>
    <t>Hunter
Ergebnis</t>
  </si>
  <si>
    <t>Rosch</t>
  </si>
  <si>
    <t>Karsten</t>
  </si>
  <si>
    <t>Großkugel</t>
  </si>
  <si>
    <t>Schell</t>
  </si>
  <si>
    <t>Matthias</t>
  </si>
  <si>
    <t>Gera</t>
  </si>
  <si>
    <t>Gerrit</t>
  </si>
  <si>
    <t>Gotha</t>
  </si>
  <si>
    <t>Jeron            D</t>
  </si>
  <si>
    <t>Kniza            D</t>
  </si>
  <si>
    <t>Reinhard</t>
  </si>
  <si>
    <t>Ahorn</t>
  </si>
  <si>
    <t>Pabst            D</t>
  </si>
  <si>
    <t>Eisfeld</t>
  </si>
  <si>
    <t>Röder            D</t>
  </si>
  <si>
    <t>Alexander</t>
  </si>
  <si>
    <t>Kallinich        D</t>
  </si>
  <si>
    <t>Thomas</t>
  </si>
  <si>
    <t>Hartenstein</t>
  </si>
  <si>
    <t>Krauß           D</t>
  </si>
  <si>
    <t>Maik</t>
  </si>
  <si>
    <t>Jakob</t>
  </si>
  <si>
    <t>Henk</t>
  </si>
  <si>
    <t>Gerd</t>
  </si>
  <si>
    <t>Schwebda</t>
  </si>
  <si>
    <t>Heckmann</t>
  </si>
  <si>
    <t>Axel</t>
  </si>
  <si>
    <t>Wehretal</t>
  </si>
  <si>
    <t>Greiert</t>
  </si>
  <si>
    <t>Henry</t>
  </si>
  <si>
    <t>HFG</t>
  </si>
  <si>
    <t>Nötlich          D</t>
  </si>
  <si>
    <t>Marko</t>
  </si>
  <si>
    <t>Möbius          D</t>
  </si>
  <si>
    <t>Toni</t>
  </si>
  <si>
    <t>Könitz</t>
  </si>
  <si>
    <t>Eisenmenger D</t>
  </si>
  <si>
    <t>Carolin</t>
  </si>
  <si>
    <t>Buckreus</t>
  </si>
  <si>
    <t>Martin</t>
  </si>
  <si>
    <t>Stockheim</t>
  </si>
  <si>
    <t>Frank</t>
  </si>
  <si>
    <t>Fehn</t>
  </si>
  <si>
    <t>Volker</t>
  </si>
  <si>
    <t>Sebastian</t>
  </si>
  <si>
    <t>Vincens</t>
  </si>
  <si>
    <t>Schwarz</t>
  </si>
  <si>
    <t>Oliver</t>
  </si>
  <si>
    <t>Haderlein</t>
  </si>
  <si>
    <t>Michael</t>
  </si>
  <si>
    <t>Barthold</t>
  </si>
  <si>
    <t>Leitz</t>
  </si>
  <si>
    <t>Hartmut</t>
  </si>
  <si>
    <t>Oertel</t>
  </si>
  <si>
    <t>Bernd</t>
  </si>
  <si>
    <t>Mühltroff</t>
  </si>
  <si>
    <t>Greiner         D</t>
  </si>
  <si>
    <t>Daniel</t>
  </si>
  <si>
    <t>Wimmelrode</t>
  </si>
  <si>
    <t>SommermeyerD</t>
  </si>
  <si>
    <t>Tobias</t>
  </si>
  <si>
    <t>Ronny</t>
  </si>
  <si>
    <t>Kosiol             D</t>
  </si>
  <si>
    <t>Möschner      D</t>
  </si>
  <si>
    <t>Andreas</t>
  </si>
  <si>
    <t>Pisternick      D</t>
  </si>
  <si>
    <t>Neundorf</t>
  </si>
  <si>
    <t xml:space="preserve">Wurzbacher D </t>
  </si>
  <si>
    <t>Mario</t>
  </si>
  <si>
    <t>Oertel            D</t>
  </si>
  <si>
    <t>Peter</t>
  </si>
  <si>
    <t>Dessau</t>
  </si>
  <si>
    <t>Schuhknecht</t>
  </si>
  <si>
    <t>Marc</t>
  </si>
  <si>
    <t>Teuchern</t>
  </si>
  <si>
    <t>Köllner</t>
  </si>
  <si>
    <t>Müller</t>
  </si>
  <si>
    <t>Jörg</t>
  </si>
  <si>
    <t>Carl</t>
  </si>
  <si>
    <t>Jako</t>
  </si>
  <si>
    <t>Fritz</t>
  </si>
  <si>
    <t>Behr</t>
  </si>
  <si>
    <t>Rudolph</t>
  </si>
  <si>
    <t>Kevin</t>
  </si>
  <si>
    <t>Heine</t>
  </si>
  <si>
    <t>Horn</t>
  </si>
  <si>
    <t>Hans</t>
  </si>
  <si>
    <t>Neustadt/CO</t>
  </si>
  <si>
    <t>Tönnessen</t>
  </si>
  <si>
    <t>Georg</t>
  </si>
  <si>
    <t>Jochen</t>
  </si>
  <si>
    <t>Raimund</t>
  </si>
  <si>
    <t>Jürgen</t>
  </si>
  <si>
    <t>Schreiner-SchD</t>
  </si>
  <si>
    <t>Bayreuth</t>
  </si>
  <si>
    <t>Weichwald     D</t>
  </si>
  <si>
    <t>Coburg</t>
  </si>
  <si>
    <t>Schrepel</t>
  </si>
  <si>
    <t>Jörn</t>
  </si>
  <si>
    <t>Liebschütz</t>
  </si>
  <si>
    <t>Ande</t>
  </si>
  <si>
    <t>Ruppersdorf</t>
  </si>
  <si>
    <t>Schnapp       D</t>
  </si>
  <si>
    <t>Dieter</t>
  </si>
  <si>
    <t>Wirsberg</t>
  </si>
  <si>
    <t>Meißner        D</t>
  </si>
  <si>
    <t>Ebern</t>
  </si>
  <si>
    <t xml:space="preserve">Deschamps    </t>
  </si>
  <si>
    <t>Uwe</t>
  </si>
  <si>
    <t>Meißner</t>
  </si>
  <si>
    <t>Sarah</t>
  </si>
  <si>
    <t>Albersdörfer</t>
  </si>
  <si>
    <t>Nico</t>
  </si>
  <si>
    <t>Jetzke</t>
  </si>
  <si>
    <t>Torsten</t>
  </si>
  <si>
    <t>Niedernhausen</t>
  </si>
  <si>
    <t>Nowak          D</t>
  </si>
  <si>
    <t>Pfingst - Classics 2008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</si>
</sst>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18" applyAlignment="1">
      <alignment/>
    </xf>
    <xf numFmtId="44" fontId="2" fillId="0" borderId="0" xfId="18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49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5"/>
  <sheetViews>
    <sheetView tabSelected="1" workbookViewId="0" topLeftCell="A1">
      <pane ySplit="6" topLeftCell="BM7" activePane="bottomLeft" state="frozen"/>
      <selection pane="topLeft" activeCell="A1" sqref="A1"/>
      <selection pane="bottomLeft" activeCell="V41" sqref="V41"/>
    </sheetView>
  </sheetViews>
  <sheetFormatPr defaultColWidth="11.421875" defaultRowHeight="12.75"/>
  <cols>
    <col min="1" max="1" width="3.140625" style="0" customWidth="1"/>
    <col min="2" max="2" width="11.00390625" style="0" customWidth="1"/>
    <col min="3" max="3" width="8.140625" style="0" customWidth="1"/>
    <col min="4" max="4" width="12.28125" style="0" customWidth="1"/>
    <col min="5" max="5" width="3.421875" style="0" customWidth="1"/>
    <col min="6" max="6" width="3.28125" style="0" customWidth="1"/>
    <col min="7" max="7" width="3.57421875" style="0" customWidth="1"/>
    <col min="8" max="8" width="3.28125" style="0" customWidth="1"/>
    <col min="9" max="9" width="3.421875" style="0" customWidth="1"/>
    <col min="10" max="10" width="3.28125" style="0" customWidth="1"/>
    <col min="11" max="11" width="2.7109375" style="0" customWidth="1"/>
    <col min="12" max="12" width="2.8515625" style="0" customWidth="1"/>
    <col min="13" max="13" width="3.57421875" style="0" customWidth="1"/>
    <col min="14" max="14" width="3.421875" style="0" customWidth="1"/>
    <col min="15" max="16" width="3.57421875" style="0" customWidth="1"/>
    <col min="17" max="17" width="3.140625" style="0" customWidth="1"/>
    <col min="18" max="19" width="3.8515625" style="0" customWidth="1"/>
    <col min="21" max="21" width="11.421875" style="14" hidden="1" customWidth="1"/>
  </cols>
  <sheetData>
    <row r="1" ht="15.75" customHeight="1"/>
    <row r="2" spans="2:19" ht="15.75">
      <c r="B2" s="45" t="s">
        <v>151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4" ht="13.5" thickBot="1"/>
    <row r="5" spans="1:19" ht="13.5" thickBot="1">
      <c r="A5" s="1"/>
      <c r="B5" s="1"/>
      <c r="C5" s="1"/>
      <c r="D5" s="1"/>
      <c r="E5" s="42" t="s">
        <v>15</v>
      </c>
      <c r="F5" s="43"/>
      <c r="G5" s="43"/>
      <c r="H5" s="43"/>
      <c r="I5" s="24"/>
      <c r="J5" s="24"/>
      <c r="K5" s="24"/>
      <c r="L5" s="24"/>
      <c r="M5" s="25"/>
      <c r="N5" s="44" t="s">
        <v>16</v>
      </c>
      <c r="O5" s="43"/>
      <c r="P5" s="43"/>
      <c r="Q5" s="24"/>
      <c r="R5" s="26"/>
      <c r="S5" s="1"/>
    </row>
    <row r="6" spans="1:21" ht="21.75" customHeight="1" thickBot="1">
      <c r="A6" s="2" t="s">
        <v>0</v>
      </c>
      <c r="B6" s="2" t="s">
        <v>1</v>
      </c>
      <c r="C6" s="2" t="s">
        <v>2</v>
      </c>
      <c r="D6" s="2" t="s">
        <v>3</v>
      </c>
      <c r="E6" s="23">
        <v>15</v>
      </c>
      <c r="F6" s="23">
        <v>12</v>
      </c>
      <c r="G6" s="23">
        <v>10</v>
      </c>
      <c r="H6" s="23">
        <v>7</v>
      </c>
      <c r="I6" s="23">
        <v>5</v>
      </c>
      <c r="J6" s="23">
        <v>2</v>
      </c>
      <c r="K6" s="27" t="s">
        <v>4</v>
      </c>
      <c r="L6" s="28" t="s">
        <v>5</v>
      </c>
      <c r="M6" s="18" t="s">
        <v>6</v>
      </c>
      <c r="N6" s="11">
        <v>15</v>
      </c>
      <c r="O6" s="23">
        <v>12</v>
      </c>
      <c r="P6" s="23">
        <v>7</v>
      </c>
      <c r="Q6" s="29" t="s">
        <v>5</v>
      </c>
      <c r="R6" s="18" t="s">
        <v>6</v>
      </c>
      <c r="S6" s="18" t="s">
        <v>7</v>
      </c>
      <c r="U6" s="15" t="s">
        <v>31</v>
      </c>
    </row>
    <row r="7" spans="1:19" ht="10.5" customHeight="1" thickBot="1">
      <c r="A7" s="1"/>
      <c r="B7" s="1"/>
      <c r="C7" s="1"/>
      <c r="D7" s="1"/>
      <c r="E7" s="12"/>
      <c r="F7" s="1"/>
      <c r="G7" s="1"/>
      <c r="H7" s="1"/>
      <c r="I7" s="1"/>
      <c r="J7" s="1"/>
      <c r="K7" s="1"/>
      <c r="L7" s="1"/>
      <c r="M7" s="30"/>
      <c r="N7" s="1"/>
      <c r="O7" s="1"/>
      <c r="P7" s="1"/>
      <c r="Q7" s="1"/>
      <c r="R7" s="30"/>
      <c r="S7" s="30"/>
    </row>
    <row r="8" spans="1:19" ht="13.5" thickBot="1">
      <c r="A8" s="1"/>
      <c r="B8" s="46" t="s">
        <v>14</v>
      </c>
      <c r="C8" s="47"/>
      <c r="D8" s="1"/>
      <c r="E8" s="6"/>
      <c r="F8" s="1"/>
      <c r="G8" s="1"/>
      <c r="H8" s="1"/>
      <c r="I8" s="1"/>
      <c r="J8" s="1"/>
      <c r="K8" s="6"/>
      <c r="L8" s="6"/>
      <c r="M8" s="6"/>
      <c r="N8" s="1"/>
      <c r="O8" s="1"/>
      <c r="P8" s="1"/>
      <c r="Q8" s="6"/>
      <c r="R8" s="6"/>
      <c r="S8" s="6"/>
    </row>
    <row r="9" spans="1:21" ht="12.75">
      <c r="A9" s="58">
        <v>1</v>
      </c>
      <c r="B9" s="59" t="s">
        <v>56</v>
      </c>
      <c r="C9" s="60" t="s">
        <v>57</v>
      </c>
      <c r="D9" s="59" t="s">
        <v>58</v>
      </c>
      <c r="E9" s="27">
        <v>60</v>
      </c>
      <c r="F9" s="59">
        <v>156</v>
      </c>
      <c r="G9" s="60">
        <v>40</v>
      </c>
      <c r="H9" s="59">
        <v>49</v>
      </c>
      <c r="I9" s="60"/>
      <c r="J9" s="59"/>
      <c r="K9" s="27">
        <v>1</v>
      </c>
      <c r="L9" s="27">
        <v>1</v>
      </c>
      <c r="M9" s="17">
        <f aca="true" t="shared" si="0" ref="M9:M27">SUM($E9:$J9)</f>
        <v>305</v>
      </c>
      <c r="N9" s="60">
        <v>30</v>
      </c>
      <c r="O9" s="59">
        <v>72</v>
      </c>
      <c r="P9" s="60">
        <v>84</v>
      </c>
      <c r="Q9" s="27">
        <v>7</v>
      </c>
      <c r="R9" s="17">
        <f aca="true" t="shared" si="1" ref="R9:R27">SUM($N9:$P9)</f>
        <v>186</v>
      </c>
      <c r="S9" s="28">
        <f aca="true" t="shared" si="2" ref="S9:S27">M9+R9</f>
        <v>491</v>
      </c>
      <c r="U9" s="14" t="e">
        <f>IF(#REF!=2,20,13)</f>
        <v>#REF!</v>
      </c>
    </row>
    <row r="10" spans="1:21" ht="12.75">
      <c r="A10" s="61">
        <v>2</v>
      </c>
      <c r="B10" s="56" t="s">
        <v>99</v>
      </c>
      <c r="C10" s="6" t="s">
        <v>95</v>
      </c>
      <c r="D10" s="56" t="s">
        <v>100</v>
      </c>
      <c r="E10" s="5">
        <v>120</v>
      </c>
      <c r="F10" s="56">
        <v>108</v>
      </c>
      <c r="G10" s="6">
        <v>30</v>
      </c>
      <c r="H10" s="56">
        <v>14</v>
      </c>
      <c r="I10" s="6"/>
      <c r="J10" s="56">
        <v>8</v>
      </c>
      <c r="K10" s="5">
        <v>11</v>
      </c>
      <c r="L10" s="5">
        <v>2</v>
      </c>
      <c r="M10" s="51">
        <f t="shared" si="0"/>
        <v>280</v>
      </c>
      <c r="N10" s="6">
        <v>30</v>
      </c>
      <c r="O10" s="56">
        <v>60</v>
      </c>
      <c r="P10" s="7">
        <v>112</v>
      </c>
      <c r="Q10" s="5">
        <v>5</v>
      </c>
      <c r="R10" s="51">
        <f t="shared" si="1"/>
        <v>202</v>
      </c>
      <c r="S10" s="52">
        <f t="shared" si="2"/>
        <v>482</v>
      </c>
      <c r="U10" s="14" t="e">
        <f>IF(#REF!=2,20,13)</f>
        <v>#REF!</v>
      </c>
    </row>
    <row r="11" spans="1:21" ht="12.75">
      <c r="A11" s="62">
        <v>3</v>
      </c>
      <c r="B11" s="2" t="s">
        <v>48</v>
      </c>
      <c r="C11" s="49" t="s">
        <v>49</v>
      </c>
      <c r="D11" s="2" t="s">
        <v>47</v>
      </c>
      <c r="E11" s="48">
        <v>45</v>
      </c>
      <c r="F11" s="2">
        <v>168</v>
      </c>
      <c r="G11" s="49">
        <v>10</v>
      </c>
      <c r="H11" s="2">
        <v>42</v>
      </c>
      <c r="I11" s="49">
        <v>10</v>
      </c>
      <c r="J11" s="2">
        <v>2</v>
      </c>
      <c r="K11" s="48"/>
      <c r="L11" s="48">
        <v>1</v>
      </c>
      <c r="M11" s="3">
        <f t="shared" si="0"/>
        <v>277</v>
      </c>
      <c r="N11" s="49">
        <v>30</v>
      </c>
      <c r="O11" s="2">
        <v>60</v>
      </c>
      <c r="P11" s="50">
        <v>98</v>
      </c>
      <c r="Q11" s="48">
        <v>7</v>
      </c>
      <c r="R11" s="3">
        <f t="shared" si="1"/>
        <v>188</v>
      </c>
      <c r="S11" s="19">
        <f t="shared" si="2"/>
        <v>465</v>
      </c>
      <c r="U11" s="14" t="e">
        <f>IF(#REF!=2,20,13)</f>
        <v>#REF!</v>
      </c>
    </row>
    <row r="12" spans="1:21" ht="12.75">
      <c r="A12" s="61">
        <v>4</v>
      </c>
      <c r="B12" s="56" t="s">
        <v>110</v>
      </c>
      <c r="C12" s="6" t="s">
        <v>124</v>
      </c>
      <c r="D12" s="56" t="s">
        <v>45</v>
      </c>
      <c r="E12" s="5">
        <v>60</v>
      </c>
      <c r="F12" s="56">
        <v>180</v>
      </c>
      <c r="G12" s="6">
        <v>50</v>
      </c>
      <c r="H12" s="56">
        <v>14</v>
      </c>
      <c r="I12" s="6"/>
      <c r="J12" s="56">
        <v>4</v>
      </c>
      <c r="K12" s="5">
        <v>2</v>
      </c>
      <c r="L12" s="5"/>
      <c r="M12" s="51">
        <f t="shared" si="0"/>
        <v>308</v>
      </c>
      <c r="N12" s="6">
        <v>15</v>
      </c>
      <c r="O12" s="56">
        <v>72</v>
      </c>
      <c r="P12" s="7">
        <v>70</v>
      </c>
      <c r="Q12" s="5">
        <v>11</v>
      </c>
      <c r="R12" s="51">
        <f t="shared" si="1"/>
        <v>157</v>
      </c>
      <c r="S12" s="52">
        <f t="shared" si="2"/>
        <v>465</v>
      </c>
      <c r="U12" s="14" t="e">
        <f>IF(#REF!=2,20,13)</f>
        <v>#REF!</v>
      </c>
    </row>
    <row r="13" spans="1:21" ht="12.75">
      <c r="A13" s="62">
        <v>5</v>
      </c>
      <c r="B13" s="2" t="s">
        <v>112</v>
      </c>
      <c r="C13" s="49" t="s">
        <v>125</v>
      </c>
      <c r="D13" s="2" t="s">
        <v>45</v>
      </c>
      <c r="E13" s="48">
        <v>45</v>
      </c>
      <c r="F13" s="2">
        <v>168</v>
      </c>
      <c r="G13" s="49">
        <v>20</v>
      </c>
      <c r="H13" s="2">
        <v>42</v>
      </c>
      <c r="I13" s="49">
        <v>5</v>
      </c>
      <c r="J13" s="2">
        <v>2</v>
      </c>
      <c r="K13" s="48">
        <v>1</v>
      </c>
      <c r="L13" s="48"/>
      <c r="M13" s="3">
        <f t="shared" si="0"/>
        <v>282</v>
      </c>
      <c r="N13" s="49">
        <v>15</v>
      </c>
      <c r="O13" s="2">
        <v>48</v>
      </c>
      <c r="P13" s="50">
        <v>91</v>
      </c>
      <c r="Q13" s="48">
        <v>10</v>
      </c>
      <c r="R13" s="3">
        <f t="shared" si="1"/>
        <v>154</v>
      </c>
      <c r="S13" s="19">
        <f t="shared" si="2"/>
        <v>436</v>
      </c>
      <c r="U13" s="14" t="e">
        <f>IF(#REF!=2,20,13)</f>
        <v>#REF!</v>
      </c>
    </row>
    <row r="14" spans="1:21" ht="12.75">
      <c r="A14" s="61">
        <v>6</v>
      </c>
      <c r="B14" s="56" t="s">
        <v>46</v>
      </c>
      <c r="C14" s="6" t="s">
        <v>38</v>
      </c>
      <c r="D14" s="56" t="s">
        <v>47</v>
      </c>
      <c r="E14" s="5">
        <v>30</v>
      </c>
      <c r="F14" s="56">
        <v>144</v>
      </c>
      <c r="G14" s="6">
        <v>30</v>
      </c>
      <c r="H14" s="56">
        <v>35</v>
      </c>
      <c r="I14" s="6">
        <v>5</v>
      </c>
      <c r="J14" s="56">
        <v>4</v>
      </c>
      <c r="K14" s="5"/>
      <c r="L14" s="5">
        <v>3</v>
      </c>
      <c r="M14" s="51">
        <f t="shared" si="0"/>
        <v>248</v>
      </c>
      <c r="N14" s="6">
        <v>30</v>
      </c>
      <c r="O14" s="56">
        <v>36</v>
      </c>
      <c r="P14" s="7">
        <v>77</v>
      </c>
      <c r="Q14" s="5">
        <v>12</v>
      </c>
      <c r="R14" s="51">
        <f t="shared" si="1"/>
        <v>143</v>
      </c>
      <c r="S14" s="52">
        <f t="shared" si="2"/>
        <v>391</v>
      </c>
      <c r="U14" s="14" t="e">
        <f>IF(#REF!=2,20,13)</f>
        <v>#REF!</v>
      </c>
    </row>
    <row r="15" spans="1:21" ht="12.75">
      <c r="A15" s="62">
        <v>7</v>
      </c>
      <c r="B15" s="2" t="s">
        <v>72</v>
      </c>
      <c r="C15" s="49" t="s">
        <v>79</v>
      </c>
      <c r="D15" s="2" t="s">
        <v>74</v>
      </c>
      <c r="E15" s="48">
        <v>45</v>
      </c>
      <c r="F15" s="2">
        <v>168</v>
      </c>
      <c r="G15" s="49">
        <v>20</v>
      </c>
      <c r="H15" s="2">
        <v>35</v>
      </c>
      <c r="I15" s="49"/>
      <c r="J15" s="2">
        <v>4</v>
      </c>
      <c r="K15" s="48">
        <v>1</v>
      </c>
      <c r="L15" s="48">
        <v>2</v>
      </c>
      <c r="M15" s="3">
        <f t="shared" si="0"/>
        <v>272</v>
      </c>
      <c r="N15" s="49"/>
      <c r="O15" s="2">
        <v>24</v>
      </c>
      <c r="P15" s="50">
        <v>91</v>
      </c>
      <c r="Q15" s="48">
        <v>13</v>
      </c>
      <c r="R15" s="3">
        <f t="shared" si="1"/>
        <v>115</v>
      </c>
      <c r="S15" s="19">
        <f t="shared" si="2"/>
        <v>387</v>
      </c>
      <c r="U15" s="14" t="e">
        <f>IF(#REF!=2,20,13)</f>
        <v>#REF!</v>
      </c>
    </row>
    <row r="16" spans="1:21" ht="12.75">
      <c r="A16" s="61">
        <v>8</v>
      </c>
      <c r="B16" s="56" t="s">
        <v>50</v>
      </c>
      <c r="C16" s="6" t="s">
        <v>51</v>
      </c>
      <c r="D16" s="56" t="s">
        <v>52</v>
      </c>
      <c r="E16" s="5">
        <v>15</v>
      </c>
      <c r="F16" s="56">
        <v>156</v>
      </c>
      <c r="G16" s="6">
        <v>20</v>
      </c>
      <c r="H16" s="56">
        <v>28</v>
      </c>
      <c r="I16" s="6"/>
      <c r="J16" s="56">
        <v>4</v>
      </c>
      <c r="K16" s="5">
        <v>1</v>
      </c>
      <c r="L16" s="5">
        <v>6</v>
      </c>
      <c r="M16" s="51">
        <f t="shared" si="0"/>
        <v>223</v>
      </c>
      <c r="N16" s="6">
        <v>15</v>
      </c>
      <c r="O16" s="56">
        <v>60</v>
      </c>
      <c r="P16" s="7">
        <v>84</v>
      </c>
      <c r="Q16" s="5">
        <v>10</v>
      </c>
      <c r="R16" s="51">
        <f t="shared" si="1"/>
        <v>159</v>
      </c>
      <c r="S16" s="52">
        <f t="shared" si="2"/>
        <v>382</v>
      </c>
      <c r="U16" s="14" t="e">
        <f>IF(#REF!=2,20,13)</f>
        <v>#REF!</v>
      </c>
    </row>
    <row r="17" spans="1:21" ht="12.75">
      <c r="A17" s="62">
        <v>9</v>
      </c>
      <c r="B17" s="2" t="s">
        <v>65</v>
      </c>
      <c r="C17" s="49" t="s">
        <v>66</v>
      </c>
      <c r="D17" s="2" t="s">
        <v>64</v>
      </c>
      <c r="E17" s="48">
        <v>45</v>
      </c>
      <c r="F17" s="2">
        <v>96</v>
      </c>
      <c r="G17" s="49">
        <v>20</v>
      </c>
      <c r="H17" s="2">
        <v>28</v>
      </c>
      <c r="I17" s="49">
        <v>10</v>
      </c>
      <c r="J17" s="2">
        <v>6</v>
      </c>
      <c r="K17" s="48">
        <v>2</v>
      </c>
      <c r="L17" s="48">
        <v>5</v>
      </c>
      <c r="M17" s="3">
        <f t="shared" si="0"/>
        <v>205</v>
      </c>
      <c r="N17" s="49">
        <v>15</v>
      </c>
      <c r="O17" s="2">
        <v>24</v>
      </c>
      <c r="P17" s="50">
        <v>84</v>
      </c>
      <c r="Q17" s="48">
        <v>13</v>
      </c>
      <c r="R17" s="3">
        <f t="shared" si="1"/>
        <v>123</v>
      </c>
      <c r="S17" s="19">
        <f t="shared" si="2"/>
        <v>328</v>
      </c>
      <c r="U17" s="14" t="e">
        <f>IF(#REF!=2,20,13)</f>
        <v>#REF!</v>
      </c>
    </row>
    <row r="18" spans="1:21" ht="12.75">
      <c r="A18" s="61">
        <v>10</v>
      </c>
      <c r="B18" s="56" t="s">
        <v>139</v>
      </c>
      <c r="C18" s="6" t="s">
        <v>83</v>
      </c>
      <c r="D18" s="56" t="s">
        <v>140</v>
      </c>
      <c r="E18" s="5">
        <v>30</v>
      </c>
      <c r="F18" s="56">
        <v>84</v>
      </c>
      <c r="G18" s="6">
        <v>20</v>
      </c>
      <c r="H18" s="56">
        <v>42</v>
      </c>
      <c r="I18" s="6">
        <v>10</v>
      </c>
      <c r="J18" s="56">
        <v>2</v>
      </c>
      <c r="K18" s="5">
        <v>2</v>
      </c>
      <c r="L18" s="5">
        <v>8</v>
      </c>
      <c r="M18" s="51">
        <f t="shared" si="0"/>
        <v>188</v>
      </c>
      <c r="N18" s="6"/>
      <c r="O18" s="56">
        <v>12</v>
      </c>
      <c r="P18" s="7">
        <v>91</v>
      </c>
      <c r="Q18" s="5">
        <v>14</v>
      </c>
      <c r="R18" s="51">
        <f t="shared" si="1"/>
        <v>103</v>
      </c>
      <c r="S18" s="52">
        <f t="shared" si="2"/>
        <v>291</v>
      </c>
      <c r="U18" s="14" t="e">
        <f>IF(#REF!=2,20,13)</f>
        <v>#REF!</v>
      </c>
    </row>
    <row r="19" spans="1:21" ht="12.75">
      <c r="A19" s="62">
        <v>11</v>
      </c>
      <c r="B19" s="2" t="s">
        <v>53</v>
      </c>
      <c r="C19" s="49" t="s">
        <v>54</v>
      </c>
      <c r="D19" s="2" t="s">
        <v>52</v>
      </c>
      <c r="E19" s="48">
        <v>45</v>
      </c>
      <c r="F19" s="2">
        <v>84</v>
      </c>
      <c r="G19" s="49"/>
      <c r="H19" s="2">
        <v>42</v>
      </c>
      <c r="I19" s="49">
        <v>5</v>
      </c>
      <c r="J19" s="2">
        <v>10</v>
      </c>
      <c r="K19" s="48"/>
      <c r="L19" s="48">
        <v>6</v>
      </c>
      <c r="M19" s="3">
        <f t="shared" si="0"/>
        <v>186</v>
      </c>
      <c r="N19" s="49"/>
      <c r="O19" s="2">
        <v>12</v>
      </c>
      <c r="P19" s="50">
        <v>91</v>
      </c>
      <c r="Q19" s="48">
        <v>14</v>
      </c>
      <c r="R19" s="3">
        <f t="shared" si="1"/>
        <v>103</v>
      </c>
      <c r="S19" s="19">
        <f t="shared" si="2"/>
        <v>289</v>
      </c>
      <c r="U19" s="14" t="e">
        <f>IF(#REF!=2,20,13)</f>
        <v>#REF!</v>
      </c>
    </row>
    <row r="20" spans="1:21" ht="12.75">
      <c r="A20" s="61">
        <v>12</v>
      </c>
      <c r="B20" s="56" t="s">
        <v>87</v>
      </c>
      <c r="C20" s="6" t="s">
        <v>88</v>
      </c>
      <c r="D20" s="56" t="s">
        <v>89</v>
      </c>
      <c r="E20" s="5">
        <v>15</v>
      </c>
      <c r="F20" s="56">
        <v>48</v>
      </c>
      <c r="G20" s="6">
        <v>30</v>
      </c>
      <c r="H20" s="56">
        <v>56</v>
      </c>
      <c r="I20" s="6">
        <v>15</v>
      </c>
      <c r="J20" s="56">
        <v>6</v>
      </c>
      <c r="K20" s="5">
        <v>1</v>
      </c>
      <c r="L20" s="5">
        <v>7</v>
      </c>
      <c r="M20" s="51">
        <f t="shared" si="0"/>
        <v>170</v>
      </c>
      <c r="N20" s="6"/>
      <c r="O20" s="56"/>
      <c r="P20" s="7">
        <v>21</v>
      </c>
      <c r="Q20" s="5">
        <v>25</v>
      </c>
      <c r="R20" s="51">
        <f t="shared" si="1"/>
        <v>21</v>
      </c>
      <c r="S20" s="52">
        <f t="shared" si="2"/>
        <v>191</v>
      </c>
      <c r="U20" s="14" t="e">
        <f>IF(#REF!=2,20,13)</f>
        <v>#REF!</v>
      </c>
    </row>
    <row r="21" spans="1:21" ht="12.75">
      <c r="A21" s="62">
        <v>13</v>
      </c>
      <c r="B21" s="2" t="s">
        <v>110</v>
      </c>
      <c r="C21" s="49" t="s">
        <v>134</v>
      </c>
      <c r="D21" s="2" t="s">
        <v>135</v>
      </c>
      <c r="E21" s="48"/>
      <c r="F21" s="2">
        <v>72</v>
      </c>
      <c r="G21" s="49">
        <v>10</v>
      </c>
      <c r="H21" s="2">
        <v>63</v>
      </c>
      <c r="I21" s="49">
        <v>5</v>
      </c>
      <c r="J21" s="2">
        <v>4</v>
      </c>
      <c r="K21" s="48"/>
      <c r="L21" s="48">
        <v>9</v>
      </c>
      <c r="M21" s="3">
        <f t="shared" si="0"/>
        <v>154</v>
      </c>
      <c r="N21" s="49"/>
      <c r="O21" s="2"/>
      <c r="P21" s="50">
        <v>35</v>
      </c>
      <c r="Q21" s="48">
        <v>23</v>
      </c>
      <c r="R21" s="3">
        <f t="shared" si="1"/>
        <v>35</v>
      </c>
      <c r="S21" s="19">
        <f t="shared" si="2"/>
        <v>189</v>
      </c>
      <c r="U21" s="14" t="e">
        <f>IF(#REF!=2,20,13)</f>
        <v>#REF!</v>
      </c>
    </row>
    <row r="22" spans="1:19" ht="13.5" thickBot="1">
      <c r="A22" s="63">
        <v>14</v>
      </c>
      <c r="B22" s="64" t="s">
        <v>141</v>
      </c>
      <c r="C22" s="65" t="s">
        <v>142</v>
      </c>
      <c r="D22" s="64" t="s">
        <v>140</v>
      </c>
      <c r="E22" s="66"/>
      <c r="F22" s="64">
        <v>48</v>
      </c>
      <c r="G22" s="65"/>
      <c r="H22" s="64">
        <v>14</v>
      </c>
      <c r="I22" s="65">
        <v>5</v>
      </c>
      <c r="J22" s="64">
        <v>2</v>
      </c>
      <c r="K22" s="66"/>
      <c r="L22" s="66">
        <v>20</v>
      </c>
      <c r="M22" s="32">
        <f t="shared" si="0"/>
        <v>69</v>
      </c>
      <c r="N22" s="67">
        <v>15</v>
      </c>
      <c r="O22" s="68">
        <v>12</v>
      </c>
      <c r="P22" s="69">
        <v>35</v>
      </c>
      <c r="Q22" s="73">
        <v>21</v>
      </c>
      <c r="R22" s="32">
        <f t="shared" si="1"/>
        <v>62</v>
      </c>
      <c r="S22" s="36">
        <f t="shared" si="2"/>
        <v>131</v>
      </c>
    </row>
    <row r="23" spans="1:21" ht="12.75">
      <c r="A23" s="1"/>
      <c r="B23" s="1"/>
      <c r="C23" s="1"/>
      <c r="D23" s="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U23" s="14" t="e">
        <f>IF(#REF!=2,20,13)</f>
        <v>#REF!</v>
      </c>
    </row>
    <row r="24" spans="1:21" ht="12.75">
      <c r="A24" s="1"/>
      <c r="B24" s="1"/>
      <c r="C24" s="1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U24" s="14" t="e">
        <f>IF(#REF!=2,20,13)</f>
        <v>#REF!</v>
      </c>
    </row>
    <row r="25" spans="1:21" ht="12.75">
      <c r="A25" s="1"/>
      <c r="B25" s="1"/>
      <c r="C25" s="1"/>
      <c r="D25" s="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U25" s="14" t="e">
        <f>IF(#REF!=2,20,13)</f>
        <v>#REF!</v>
      </c>
    </row>
    <row r="26" spans="1:21" ht="12.75">
      <c r="A26" s="1"/>
      <c r="B26" s="1"/>
      <c r="C26" s="1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U26" s="14" t="e">
        <f>IF(#REF!=2,20,13)</f>
        <v>#REF!</v>
      </c>
    </row>
    <row r="27" spans="1:21" ht="12.75">
      <c r="A27" s="1"/>
      <c r="B27" s="1"/>
      <c r="C27" s="1"/>
      <c r="D27" s="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U27" s="14" t="e">
        <f>IF(#REF!=2,20,13)</f>
        <v>#REF!</v>
      </c>
    </row>
    <row r="28" spans="1:19" ht="13.5" thickBot="1">
      <c r="A28" s="1"/>
      <c r="B28" s="1"/>
      <c r="C28" s="1"/>
      <c r="D28" s="1"/>
      <c r="E28" s="6"/>
      <c r="F28" s="6"/>
      <c r="G28" s="6"/>
      <c r="H28" s="6"/>
      <c r="I28" s="6"/>
      <c r="J28" s="6"/>
      <c r="K28" s="6"/>
      <c r="L28" s="1"/>
      <c r="M28" s="6"/>
      <c r="N28" s="6"/>
      <c r="O28" s="6"/>
      <c r="P28" s="6"/>
      <c r="Q28" s="6"/>
      <c r="R28" s="6"/>
      <c r="S28" s="6"/>
    </row>
    <row r="29" spans="1:19" ht="13.5" thickBot="1">
      <c r="A29" s="1"/>
      <c r="B29" s="46" t="s">
        <v>13</v>
      </c>
      <c r="C29" s="47"/>
      <c r="D29" s="1"/>
      <c r="E29" s="6"/>
      <c r="F29" s="6"/>
      <c r="G29" s="6"/>
      <c r="H29" s="6"/>
      <c r="I29" s="6"/>
      <c r="J29" s="6"/>
      <c r="K29" s="6"/>
      <c r="L29" s="1"/>
      <c r="M29" s="6"/>
      <c r="N29" s="6"/>
      <c r="O29" s="6"/>
      <c r="P29" s="6"/>
      <c r="Q29" s="6"/>
      <c r="R29" s="6"/>
      <c r="S29" s="6"/>
    </row>
    <row r="30" spans="1:21" ht="12.75">
      <c r="A30" s="58">
        <v>1</v>
      </c>
      <c r="B30" s="59" t="s">
        <v>43</v>
      </c>
      <c r="C30" s="60" t="s">
        <v>44</v>
      </c>
      <c r="D30" s="59" t="s">
        <v>45</v>
      </c>
      <c r="E30" s="27">
        <v>165</v>
      </c>
      <c r="F30" s="59">
        <v>144</v>
      </c>
      <c r="G30" s="60">
        <v>20</v>
      </c>
      <c r="H30" s="59">
        <v>7</v>
      </c>
      <c r="I30" s="60">
        <v>5</v>
      </c>
      <c r="J30" s="59"/>
      <c r="K30" s="27">
        <v>6</v>
      </c>
      <c r="L30" s="27">
        <v>1</v>
      </c>
      <c r="M30" s="31">
        <f aca="true" t="shared" si="3" ref="M30:M54">SUM($E30:$J30)</f>
        <v>341</v>
      </c>
      <c r="N30" s="60">
        <v>60</v>
      </c>
      <c r="O30" s="59">
        <v>84</v>
      </c>
      <c r="P30" s="72">
        <v>91</v>
      </c>
      <c r="Q30" s="27">
        <v>4</v>
      </c>
      <c r="R30" s="31">
        <f aca="true" t="shared" si="4" ref="R30:R54">SUM($N30:$P30)</f>
        <v>235</v>
      </c>
      <c r="S30" s="31">
        <f aca="true" t="shared" si="5" ref="S30:S54">M30+R30</f>
        <v>576</v>
      </c>
      <c r="U30" s="14" t="e">
        <f>IF(#REF!=2,20,13)</f>
        <v>#REF!</v>
      </c>
    </row>
    <row r="31" spans="1:21" ht="12.75">
      <c r="A31" s="61">
        <v>2</v>
      </c>
      <c r="B31" s="56" t="s">
        <v>119</v>
      </c>
      <c r="C31" s="6" t="s">
        <v>120</v>
      </c>
      <c r="D31" s="56" t="s">
        <v>121</v>
      </c>
      <c r="E31" s="5">
        <v>135</v>
      </c>
      <c r="F31" s="56">
        <v>156</v>
      </c>
      <c r="G31" s="6">
        <v>20</v>
      </c>
      <c r="H31" s="56">
        <v>14</v>
      </c>
      <c r="I31" s="6"/>
      <c r="J31" s="56">
        <v>2</v>
      </c>
      <c r="K31" s="5">
        <v>4</v>
      </c>
      <c r="L31" s="5">
        <v>1</v>
      </c>
      <c r="M31" s="70">
        <f t="shared" si="3"/>
        <v>327</v>
      </c>
      <c r="N31" s="6">
        <v>30</v>
      </c>
      <c r="O31" s="56">
        <v>72</v>
      </c>
      <c r="P31" s="7">
        <v>112</v>
      </c>
      <c r="Q31" s="5">
        <v>4</v>
      </c>
      <c r="R31" s="70">
        <f t="shared" si="4"/>
        <v>214</v>
      </c>
      <c r="S31" s="70">
        <f t="shared" si="5"/>
        <v>541</v>
      </c>
      <c r="U31" s="14" t="e">
        <f>IF(#REF!=2,20,13)</f>
        <v>#REF!</v>
      </c>
    </row>
    <row r="32" spans="1:21" ht="12.75">
      <c r="A32" s="62">
        <v>3</v>
      </c>
      <c r="B32" s="2" t="s">
        <v>76</v>
      </c>
      <c r="C32" s="49" t="s">
        <v>77</v>
      </c>
      <c r="D32" s="2" t="s">
        <v>74</v>
      </c>
      <c r="E32" s="48">
        <v>165</v>
      </c>
      <c r="F32" s="2">
        <v>132</v>
      </c>
      <c r="G32" s="49">
        <v>20</v>
      </c>
      <c r="H32" s="2">
        <v>21</v>
      </c>
      <c r="I32" s="49"/>
      <c r="J32" s="2"/>
      <c r="K32" s="48"/>
      <c r="L32" s="48"/>
      <c r="M32" s="8">
        <f t="shared" si="3"/>
        <v>338</v>
      </c>
      <c r="N32" s="49">
        <v>15</v>
      </c>
      <c r="O32" s="2">
        <v>48</v>
      </c>
      <c r="P32" s="50">
        <v>126</v>
      </c>
      <c r="Q32" s="48">
        <v>5</v>
      </c>
      <c r="R32" s="8">
        <f t="shared" si="4"/>
        <v>189</v>
      </c>
      <c r="S32" s="8">
        <f t="shared" si="5"/>
        <v>527</v>
      </c>
      <c r="U32" s="14" t="e">
        <f>IF(#REF!=2,20,13)</f>
        <v>#REF!</v>
      </c>
    </row>
    <row r="33" spans="1:21" ht="12.75">
      <c r="A33" s="62">
        <v>4</v>
      </c>
      <c r="B33" s="57" t="s">
        <v>127</v>
      </c>
      <c r="C33" s="54" t="s">
        <v>104</v>
      </c>
      <c r="D33" s="57" t="s">
        <v>128</v>
      </c>
      <c r="E33" s="55">
        <v>60</v>
      </c>
      <c r="F33" s="57">
        <v>228</v>
      </c>
      <c r="G33" s="54">
        <v>10</v>
      </c>
      <c r="H33" s="57">
        <v>21</v>
      </c>
      <c r="I33" s="54">
        <v>5</v>
      </c>
      <c r="J33" s="57"/>
      <c r="K33" s="55">
        <v>6</v>
      </c>
      <c r="L33" s="55"/>
      <c r="M33" s="8">
        <f t="shared" si="3"/>
        <v>324</v>
      </c>
      <c r="N33" s="49">
        <v>45</v>
      </c>
      <c r="O33" s="2">
        <v>24</v>
      </c>
      <c r="P33" s="50">
        <v>105</v>
      </c>
      <c r="Q33" s="48">
        <v>8</v>
      </c>
      <c r="R33" s="8">
        <f t="shared" si="4"/>
        <v>174</v>
      </c>
      <c r="S33" s="8">
        <f t="shared" si="5"/>
        <v>498</v>
      </c>
      <c r="U33" s="14" t="e">
        <f>IF(#REF!=2,20,13)</f>
        <v>#REF!</v>
      </c>
    </row>
    <row r="34" spans="1:21" ht="12.75">
      <c r="A34" s="80">
        <v>5</v>
      </c>
      <c r="B34" s="23" t="s">
        <v>97</v>
      </c>
      <c r="C34" s="10" t="s">
        <v>98</v>
      </c>
      <c r="D34" s="23" t="s">
        <v>64</v>
      </c>
      <c r="E34" s="9">
        <v>105</v>
      </c>
      <c r="F34" s="23">
        <v>156</v>
      </c>
      <c r="G34" s="10">
        <v>10</v>
      </c>
      <c r="H34" s="23">
        <v>14</v>
      </c>
      <c r="I34" s="10"/>
      <c r="J34" s="23">
        <v>6</v>
      </c>
      <c r="K34" s="9">
        <v>2</v>
      </c>
      <c r="L34" s="9">
        <v>2</v>
      </c>
      <c r="M34" s="53">
        <f t="shared" si="3"/>
        <v>291</v>
      </c>
      <c r="N34" s="10">
        <v>60</v>
      </c>
      <c r="O34" s="23">
        <v>60</v>
      </c>
      <c r="P34" s="11">
        <v>70</v>
      </c>
      <c r="Q34" s="9">
        <v>12</v>
      </c>
      <c r="R34" s="53">
        <f t="shared" si="4"/>
        <v>190</v>
      </c>
      <c r="S34" s="53">
        <f t="shared" si="5"/>
        <v>481</v>
      </c>
      <c r="U34" s="14" t="e">
        <f>IF(#REF!=2,20,13)</f>
        <v>#REF!</v>
      </c>
    </row>
    <row r="35" spans="1:21" ht="12.75">
      <c r="A35" s="61">
        <v>6</v>
      </c>
      <c r="B35" s="71" t="s">
        <v>131</v>
      </c>
      <c r="C35" s="13" t="s">
        <v>132</v>
      </c>
      <c r="D35" s="71" t="s">
        <v>133</v>
      </c>
      <c r="E35" s="21">
        <v>105</v>
      </c>
      <c r="F35" s="71">
        <v>156</v>
      </c>
      <c r="G35" s="13">
        <v>20</v>
      </c>
      <c r="H35" s="71">
        <v>28</v>
      </c>
      <c r="I35" s="13"/>
      <c r="J35" s="71">
        <v>2</v>
      </c>
      <c r="K35" s="21">
        <v>3</v>
      </c>
      <c r="L35" s="21">
        <v>1</v>
      </c>
      <c r="M35" s="70">
        <f t="shared" si="3"/>
        <v>311</v>
      </c>
      <c r="N35" s="6"/>
      <c r="O35" s="56">
        <v>60</v>
      </c>
      <c r="P35" s="7">
        <v>98</v>
      </c>
      <c r="Q35" s="5">
        <v>9</v>
      </c>
      <c r="R35" s="70">
        <f t="shared" si="4"/>
        <v>158</v>
      </c>
      <c r="S35" s="70">
        <f t="shared" si="5"/>
        <v>469</v>
      </c>
      <c r="U35" s="14" t="e">
        <f>IF(#REF!=2,20,13)</f>
        <v>#REF!</v>
      </c>
    </row>
    <row r="36" spans="1:21" ht="12.75">
      <c r="A36" s="62">
        <v>7</v>
      </c>
      <c r="B36" s="2" t="s">
        <v>112</v>
      </c>
      <c r="C36" s="49" t="s">
        <v>22</v>
      </c>
      <c r="D36" s="2" t="s">
        <v>45</v>
      </c>
      <c r="E36" s="48">
        <v>60</v>
      </c>
      <c r="F36" s="2">
        <v>144</v>
      </c>
      <c r="G36" s="49">
        <v>30</v>
      </c>
      <c r="H36" s="2">
        <v>28</v>
      </c>
      <c r="I36" s="49">
        <v>5</v>
      </c>
      <c r="J36" s="2">
        <v>8</v>
      </c>
      <c r="K36" s="48"/>
      <c r="L36" s="48"/>
      <c r="M36" s="8">
        <f t="shared" si="3"/>
        <v>275</v>
      </c>
      <c r="N36" s="49"/>
      <c r="O36" s="2">
        <v>84</v>
      </c>
      <c r="P36" s="50">
        <v>98</v>
      </c>
      <c r="Q36" s="48">
        <v>7</v>
      </c>
      <c r="R36" s="8">
        <f t="shared" si="4"/>
        <v>182</v>
      </c>
      <c r="S36" s="8">
        <f t="shared" si="5"/>
        <v>457</v>
      </c>
      <c r="U36" s="14" t="e">
        <f>IF(#REF!=2,20,13)</f>
        <v>#REF!</v>
      </c>
    </row>
    <row r="37" spans="1:21" ht="12.75">
      <c r="A37" s="61">
        <v>8</v>
      </c>
      <c r="B37" s="56" t="s">
        <v>84</v>
      </c>
      <c r="C37" s="6" t="s">
        <v>77</v>
      </c>
      <c r="D37" s="56" t="s">
        <v>74</v>
      </c>
      <c r="E37" s="5">
        <v>60</v>
      </c>
      <c r="F37" s="56">
        <v>156</v>
      </c>
      <c r="G37" s="6">
        <v>30</v>
      </c>
      <c r="H37" s="56">
        <v>21</v>
      </c>
      <c r="I37" s="6">
        <v>5</v>
      </c>
      <c r="J37" s="56">
        <v>4</v>
      </c>
      <c r="K37" s="5">
        <v>2</v>
      </c>
      <c r="L37" s="5"/>
      <c r="M37" s="70">
        <f t="shared" si="3"/>
        <v>276</v>
      </c>
      <c r="N37" s="6">
        <v>15</v>
      </c>
      <c r="O37" s="56">
        <v>48</v>
      </c>
      <c r="P37" s="7">
        <v>105</v>
      </c>
      <c r="Q37" s="5">
        <v>8</v>
      </c>
      <c r="R37" s="70">
        <f t="shared" si="4"/>
        <v>168</v>
      </c>
      <c r="S37" s="70">
        <f t="shared" si="5"/>
        <v>444</v>
      </c>
      <c r="U37" s="14" t="e">
        <f>IF(#REF!=2,20,13)</f>
        <v>#REF!</v>
      </c>
    </row>
    <row r="38" spans="1:21" ht="12.75">
      <c r="A38" s="62">
        <v>9</v>
      </c>
      <c r="B38" s="2" t="s">
        <v>85</v>
      </c>
      <c r="C38" s="49" t="s">
        <v>86</v>
      </c>
      <c r="D38" s="2" t="s">
        <v>74</v>
      </c>
      <c r="E38" s="48">
        <v>120</v>
      </c>
      <c r="F38" s="2">
        <v>156</v>
      </c>
      <c r="G38" s="49">
        <v>10</v>
      </c>
      <c r="H38" s="2">
        <v>14</v>
      </c>
      <c r="I38" s="49"/>
      <c r="J38" s="2">
        <v>4</v>
      </c>
      <c r="K38" s="48">
        <v>1</v>
      </c>
      <c r="L38" s="48">
        <v>1</v>
      </c>
      <c r="M38" s="8">
        <f t="shared" si="3"/>
        <v>304</v>
      </c>
      <c r="N38" s="49"/>
      <c r="O38" s="2">
        <v>60</v>
      </c>
      <c r="P38" s="50">
        <v>77</v>
      </c>
      <c r="Q38" s="48">
        <v>11</v>
      </c>
      <c r="R38" s="8">
        <f t="shared" si="4"/>
        <v>137</v>
      </c>
      <c r="S38" s="8">
        <f t="shared" si="5"/>
        <v>441</v>
      </c>
      <c r="U38" s="14" t="e">
        <f>IF(#REF!=2,20,13)</f>
        <v>#REF!</v>
      </c>
    </row>
    <row r="39" spans="1:21" ht="12.75">
      <c r="A39" s="61">
        <v>10</v>
      </c>
      <c r="B39" s="56" t="s">
        <v>72</v>
      </c>
      <c r="C39" s="6" t="s">
        <v>73</v>
      </c>
      <c r="D39" s="56" t="s">
        <v>74</v>
      </c>
      <c r="E39" s="5">
        <v>75</v>
      </c>
      <c r="F39" s="56">
        <v>132</v>
      </c>
      <c r="G39" s="6">
        <v>60</v>
      </c>
      <c r="H39" s="56">
        <v>14</v>
      </c>
      <c r="I39" s="6">
        <v>5</v>
      </c>
      <c r="J39" s="56"/>
      <c r="K39" s="5"/>
      <c r="L39" s="5"/>
      <c r="M39" s="70">
        <f t="shared" si="3"/>
        <v>286</v>
      </c>
      <c r="N39" s="6"/>
      <c r="O39" s="56">
        <v>36</v>
      </c>
      <c r="P39" s="7">
        <v>112</v>
      </c>
      <c r="Q39" s="5">
        <v>9</v>
      </c>
      <c r="R39" s="70">
        <f t="shared" si="4"/>
        <v>148</v>
      </c>
      <c r="S39" s="70">
        <f t="shared" si="5"/>
        <v>434</v>
      </c>
      <c r="U39" s="14" t="e">
        <f>IF(#REF!=2,20,13)</f>
        <v>#REF!</v>
      </c>
    </row>
    <row r="40" spans="1:21" ht="12.75">
      <c r="A40" s="62">
        <v>11</v>
      </c>
      <c r="B40" s="57" t="s">
        <v>129</v>
      </c>
      <c r="C40" s="54" t="s">
        <v>83</v>
      </c>
      <c r="D40" s="57" t="s">
        <v>130</v>
      </c>
      <c r="E40" s="55">
        <v>75</v>
      </c>
      <c r="F40" s="57">
        <v>168</v>
      </c>
      <c r="G40" s="54">
        <v>10</v>
      </c>
      <c r="H40" s="57">
        <v>28</v>
      </c>
      <c r="I40" s="54"/>
      <c r="J40" s="57">
        <v>2</v>
      </c>
      <c r="K40" s="55">
        <v>6</v>
      </c>
      <c r="L40" s="55">
        <v>3</v>
      </c>
      <c r="M40" s="8">
        <f t="shared" si="3"/>
        <v>283</v>
      </c>
      <c r="N40" s="49">
        <v>15</v>
      </c>
      <c r="O40" s="2">
        <v>36</v>
      </c>
      <c r="P40" s="50">
        <v>84</v>
      </c>
      <c r="Q40" s="48">
        <v>12</v>
      </c>
      <c r="R40" s="8">
        <f t="shared" si="4"/>
        <v>135</v>
      </c>
      <c r="S40" s="8">
        <f t="shared" si="5"/>
        <v>418</v>
      </c>
      <c r="U40" s="14" t="e">
        <f>IF(#REF!=2,20,13)</f>
        <v>#REF!</v>
      </c>
    </row>
    <row r="41" spans="1:21" ht="12.75">
      <c r="A41" s="61">
        <v>12</v>
      </c>
      <c r="B41" s="56" t="s">
        <v>106</v>
      </c>
      <c r="C41" s="6" t="s">
        <v>75</v>
      </c>
      <c r="D41" s="56" t="s">
        <v>108</v>
      </c>
      <c r="E41" s="5">
        <v>15</v>
      </c>
      <c r="F41" s="56">
        <v>204</v>
      </c>
      <c r="G41" s="6">
        <v>20</v>
      </c>
      <c r="H41" s="56">
        <v>7</v>
      </c>
      <c r="I41" s="6">
        <v>5</v>
      </c>
      <c r="J41" s="56">
        <v>6</v>
      </c>
      <c r="K41" s="5"/>
      <c r="L41" s="5">
        <v>3</v>
      </c>
      <c r="M41" s="70">
        <f t="shared" si="3"/>
        <v>257</v>
      </c>
      <c r="N41" s="6">
        <v>30</v>
      </c>
      <c r="O41" s="56">
        <v>24</v>
      </c>
      <c r="P41" s="7">
        <v>98</v>
      </c>
      <c r="Q41" s="5">
        <v>10</v>
      </c>
      <c r="R41" s="70">
        <f t="shared" si="4"/>
        <v>152</v>
      </c>
      <c r="S41" s="70">
        <f t="shared" si="5"/>
        <v>409</v>
      </c>
      <c r="U41" s="14" t="e">
        <f>IF(#REF!=2,20,13)</f>
        <v>#REF!</v>
      </c>
    </row>
    <row r="42" spans="1:21" ht="12.75">
      <c r="A42" s="62">
        <v>13</v>
      </c>
      <c r="B42" s="57" t="s">
        <v>24</v>
      </c>
      <c r="C42" s="54" t="s">
        <v>126</v>
      </c>
      <c r="D42" s="57" t="s">
        <v>45</v>
      </c>
      <c r="E42" s="55">
        <v>105</v>
      </c>
      <c r="F42" s="57">
        <v>108</v>
      </c>
      <c r="G42" s="54">
        <v>20</v>
      </c>
      <c r="H42" s="57">
        <v>21</v>
      </c>
      <c r="I42" s="54">
        <v>10</v>
      </c>
      <c r="J42" s="57">
        <v>6</v>
      </c>
      <c r="K42" s="55">
        <v>5</v>
      </c>
      <c r="L42" s="55">
        <v>2</v>
      </c>
      <c r="M42" s="8">
        <f t="shared" si="3"/>
        <v>270</v>
      </c>
      <c r="N42" s="49"/>
      <c r="O42" s="2">
        <v>12</v>
      </c>
      <c r="P42" s="50">
        <v>91</v>
      </c>
      <c r="Q42" s="48">
        <v>13</v>
      </c>
      <c r="R42" s="8">
        <f t="shared" si="4"/>
        <v>103</v>
      </c>
      <c r="S42" s="8">
        <f t="shared" si="5"/>
        <v>373</v>
      </c>
      <c r="U42" s="14" t="e">
        <f>IF(#REF!=2,20,13)</f>
        <v>#REF!</v>
      </c>
    </row>
    <row r="43" spans="1:21" ht="12.75">
      <c r="A43" s="61">
        <v>14</v>
      </c>
      <c r="B43" s="56" t="s">
        <v>96</v>
      </c>
      <c r="C43" s="6" t="s">
        <v>94</v>
      </c>
      <c r="D43" s="56" t="s">
        <v>92</v>
      </c>
      <c r="E43" s="5">
        <v>30</v>
      </c>
      <c r="F43" s="56">
        <v>168</v>
      </c>
      <c r="G43" s="6">
        <v>20</v>
      </c>
      <c r="H43" s="56">
        <v>35</v>
      </c>
      <c r="I43" s="6"/>
      <c r="J43" s="56">
        <v>2</v>
      </c>
      <c r="K43" s="5"/>
      <c r="L43" s="5">
        <v>4</v>
      </c>
      <c r="M43" s="70">
        <f t="shared" si="3"/>
        <v>255</v>
      </c>
      <c r="N43" s="6">
        <v>15</v>
      </c>
      <c r="O43" s="56">
        <v>12</v>
      </c>
      <c r="P43" s="7">
        <v>84</v>
      </c>
      <c r="Q43" s="5">
        <v>14</v>
      </c>
      <c r="R43" s="70">
        <f t="shared" si="4"/>
        <v>111</v>
      </c>
      <c r="S43" s="70">
        <f t="shared" si="5"/>
        <v>366</v>
      </c>
      <c r="U43" s="14" t="e">
        <f>IF(#REF!=2,20,13)</f>
        <v>#REF!</v>
      </c>
    </row>
    <row r="44" spans="1:21" ht="12.75">
      <c r="A44" s="62">
        <v>15</v>
      </c>
      <c r="B44" s="2" t="s">
        <v>122</v>
      </c>
      <c r="C44" s="49" t="s">
        <v>123</v>
      </c>
      <c r="D44" s="2" t="s">
        <v>45</v>
      </c>
      <c r="E44" s="48">
        <v>90</v>
      </c>
      <c r="F44" s="2">
        <v>132</v>
      </c>
      <c r="G44" s="49">
        <v>10</v>
      </c>
      <c r="H44" s="2">
        <v>21</v>
      </c>
      <c r="I44" s="49">
        <v>5</v>
      </c>
      <c r="J44" s="2">
        <v>4</v>
      </c>
      <c r="K44" s="48"/>
      <c r="L44" s="48"/>
      <c r="M44" s="8">
        <f t="shared" si="3"/>
        <v>262</v>
      </c>
      <c r="N44" s="49"/>
      <c r="O44" s="2">
        <v>12</v>
      </c>
      <c r="P44" s="50">
        <v>84</v>
      </c>
      <c r="Q44" s="48">
        <v>14</v>
      </c>
      <c r="R44" s="8">
        <f t="shared" si="4"/>
        <v>96</v>
      </c>
      <c r="S44" s="8">
        <f t="shared" si="5"/>
        <v>358</v>
      </c>
      <c r="U44" s="14" t="e">
        <f>IF(#REF!=2,20,13)</f>
        <v>#REF!</v>
      </c>
    </row>
    <row r="45" spans="1:21" ht="12.75">
      <c r="A45" s="61">
        <v>16</v>
      </c>
      <c r="B45" s="56" t="s">
        <v>42</v>
      </c>
      <c r="C45" s="6" t="s">
        <v>40</v>
      </c>
      <c r="D45" s="56" t="s">
        <v>41</v>
      </c>
      <c r="E45" s="5">
        <v>45</v>
      </c>
      <c r="F45" s="56">
        <v>144</v>
      </c>
      <c r="G45" s="6"/>
      <c r="H45" s="56">
        <v>56</v>
      </c>
      <c r="I45" s="6"/>
      <c r="J45" s="56">
        <v>8</v>
      </c>
      <c r="K45" s="5"/>
      <c r="L45" s="5">
        <v>1</v>
      </c>
      <c r="M45" s="70">
        <f t="shared" si="3"/>
        <v>253</v>
      </c>
      <c r="N45" s="13"/>
      <c r="O45" s="71">
        <v>36</v>
      </c>
      <c r="P45" s="35">
        <v>56</v>
      </c>
      <c r="Q45" s="21">
        <v>17</v>
      </c>
      <c r="R45" s="70">
        <f t="shared" si="4"/>
        <v>92</v>
      </c>
      <c r="S45" s="70">
        <f t="shared" si="5"/>
        <v>345</v>
      </c>
      <c r="U45" s="14" t="e">
        <f>IF(#REF!=2,20,13)</f>
        <v>#REF!</v>
      </c>
    </row>
    <row r="46" spans="1:21" ht="12.75">
      <c r="A46" s="62">
        <v>17</v>
      </c>
      <c r="B46" s="2" t="s">
        <v>110</v>
      </c>
      <c r="C46" s="49" t="s">
        <v>111</v>
      </c>
      <c r="D46" s="2" t="s">
        <v>108</v>
      </c>
      <c r="E46" s="48">
        <v>30</v>
      </c>
      <c r="F46" s="2">
        <v>108</v>
      </c>
      <c r="G46" s="49">
        <v>10</v>
      </c>
      <c r="H46" s="2">
        <v>49</v>
      </c>
      <c r="I46" s="49"/>
      <c r="J46" s="2">
        <v>6</v>
      </c>
      <c r="K46" s="48"/>
      <c r="L46" s="48">
        <v>6</v>
      </c>
      <c r="M46" s="8">
        <f t="shared" si="3"/>
        <v>203</v>
      </c>
      <c r="N46" s="49">
        <v>30</v>
      </c>
      <c r="O46" s="2">
        <v>36</v>
      </c>
      <c r="P46" s="50">
        <v>70</v>
      </c>
      <c r="Q46" s="48">
        <v>13</v>
      </c>
      <c r="R46" s="8">
        <f t="shared" si="4"/>
        <v>136</v>
      </c>
      <c r="S46" s="8">
        <f t="shared" si="5"/>
        <v>339</v>
      </c>
      <c r="U46" s="14" t="e">
        <f>IF(#REF!=2,20,13)</f>
        <v>#REF!</v>
      </c>
    </row>
    <row r="47" spans="1:21" ht="12.75">
      <c r="A47" s="61">
        <v>18</v>
      </c>
      <c r="B47" s="56" t="s">
        <v>70</v>
      </c>
      <c r="C47" s="6" t="s">
        <v>71</v>
      </c>
      <c r="D47" s="56" t="s">
        <v>64</v>
      </c>
      <c r="E47" s="5"/>
      <c r="F47" s="56">
        <v>204</v>
      </c>
      <c r="G47" s="6">
        <v>10</v>
      </c>
      <c r="H47" s="56">
        <v>14</v>
      </c>
      <c r="I47" s="6">
        <v>5</v>
      </c>
      <c r="J47" s="56">
        <v>4</v>
      </c>
      <c r="K47" s="5"/>
      <c r="L47" s="5">
        <v>5</v>
      </c>
      <c r="M47" s="70">
        <f t="shared" si="3"/>
        <v>237</v>
      </c>
      <c r="N47" s="6"/>
      <c r="O47" s="56">
        <v>24</v>
      </c>
      <c r="P47" s="7">
        <v>70</v>
      </c>
      <c r="Q47" s="5">
        <v>16</v>
      </c>
      <c r="R47" s="70">
        <f t="shared" si="4"/>
        <v>94</v>
      </c>
      <c r="S47" s="70">
        <f t="shared" si="5"/>
        <v>331</v>
      </c>
      <c r="U47" s="14" t="e">
        <f>IF(#REF!=2,20,13)</f>
        <v>#REF!</v>
      </c>
    </row>
    <row r="48" spans="1:21" ht="12.75">
      <c r="A48" s="62">
        <v>19</v>
      </c>
      <c r="B48" s="2" t="s">
        <v>82</v>
      </c>
      <c r="C48" s="49" t="s">
        <v>83</v>
      </c>
      <c r="D48" s="2" t="s">
        <v>74</v>
      </c>
      <c r="E48" s="48">
        <v>45</v>
      </c>
      <c r="F48" s="2">
        <v>132</v>
      </c>
      <c r="G48" s="49">
        <v>10</v>
      </c>
      <c r="H48" s="2">
        <v>21</v>
      </c>
      <c r="I48" s="49">
        <v>10</v>
      </c>
      <c r="J48" s="2">
        <v>4</v>
      </c>
      <c r="K48" s="48"/>
      <c r="L48" s="48">
        <v>6</v>
      </c>
      <c r="M48" s="8">
        <f t="shared" si="3"/>
        <v>222</v>
      </c>
      <c r="N48" s="49"/>
      <c r="O48" s="2">
        <v>24</v>
      </c>
      <c r="P48" s="50">
        <v>63</v>
      </c>
      <c r="Q48" s="48">
        <v>17</v>
      </c>
      <c r="R48" s="8">
        <f t="shared" si="4"/>
        <v>87</v>
      </c>
      <c r="S48" s="8">
        <f t="shared" si="5"/>
        <v>309</v>
      </c>
      <c r="U48" s="14" t="e">
        <f>IF(#REF!=2,20,13)</f>
        <v>#REF!</v>
      </c>
    </row>
    <row r="49" spans="1:21" ht="12.75">
      <c r="A49" s="61">
        <v>20</v>
      </c>
      <c r="B49" s="56" t="s">
        <v>72</v>
      </c>
      <c r="C49" s="6" t="s">
        <v>75</v>
      </c>
      <c r="D49" s="56" t="s">
        <v>74</v>
      </c>
      <c r="E49" s="5">
        <v>30</v>
      </c>
      <c r="F49" s="56">
        <v>108</v>
      </c>
      <c r="G49" s="6"/>
      <c r="H49" s="56">
        <v>35</v>
      </c>
      <c r="I49" s="6">
        <v>5</v>
      </c>
      <c r="J49" s="56">
        <v>10</v>
      </c>
      <c r="K49" s="5">
        <v>1</v>
      </c>
      <c r="L49" s="5"/>
      <c r="M49" s="70">
        <f t="shared" si="3"/>
        <v>188</v>
      </c>
      <c r="N49" s="6"/>
      <c r="O49" s="56">
        <v>36</v>
      </c>
      <c r="P49" s="7">
        <v>70</v>
      </c>
      <c r="Q49" s="5">
        <v>15</v>
      </c>
      <c r="R49" s="70">
        <f t="shared" si="4"/>
        <v>106</v>
      </c>
      <c r="S49" s="70">
        <f t="shared" si="5"/>
        <v>294</v>
      </c>
      <c r="U49" s="14" t="e">
        <f>IF(#REF!=2,20,13)</f>
        <v>#REF!</v>
      </c>
    </row>
    <row r="50" spans="1:21" ht="12.75">
      <c r="A50" s="62">
        <v>21</v>
      </c>
      <c r="B50" s="2" t="s">
        <v>80</v>
      </c>
      <c r="C50" s="49" t="s">
        <v>81</v>
      </c>
      <c r="D50" s="2" t="s">
        <v>74</v>
      </c>
      <c r="E50" s="48"/>
      <c r="F50" s="2">
        <v>60</v>
      </c>
      <c r="G50" s="49">
        <v>20</v>
      </c>
      <c r="H50" s="2">
        <v>84</v>
      </c>
      <c r="I50" s="49"/>
      <c r="J50" s="2">
        <v>4</v>
      </c>
      <c r="K50" s="48">
        <v>2</v>
      </c>
      <c r="L50" s="48">
        <v>5</v>
      </c>
      <c r="M50" s="8">
        <f t="shared" si="3"/>
        <v>168</v>
      </c>
      <c r="N50" s="49">
        <v>30</v>
      </c>
      <c r="O50" s="2">
        <v>12</v>
      </c>
      <c r="P50" s="50">
        <v>77</v>
      </c>
      <c r="Q50" s="48">
        <v>14</v>
      </c>
      <c r="R50" s="8">
        <f t="shared" si="4"/>
        <v>119</v>
      </c>
      <c r="S50" s="8">
        <f t="shared" si="5"/>
        <v>287</v>
      </c>
      <c r="U50" s="14" t="e">
        <f>IF(#REF!=2,20,13)</f>
        <v>#REF!</v>
      </c>
    </row>
    <row r="51" spans="1:19" ht="12.75">
      <c r="A51" s="61">
        <v>22</v>
      </c>
      <c r="B51" s="56" t="s">
        <v>90</v>
      </c>
      <c r="C51" s="6" t="s">
        <v>91</v>
      </c>
      <c r="D51" s="56" t="s">
        <v>92</v>
      </c>
      <c r="E51" s="5">
        <v>45</v>
      </c>
      <c r="F51" s="56">
        <v>60</v>
      </c>
      <c r="G51" s="6">
        <v>30</v>
      </c>
      <c r="H51" s="56">
        <v>49</v>
      </c>
      <c r="I51" s="6">
        <v>10</v>
      </c>
      <c r="J51" s="56">
        <v>8</v>
      </c>
      <c r="K51" s="5">
        <v>2</v>
      </c>
      <c r="L51" s="5">
        <v>4</v>
      </c>
      <c r="M51" s="70">
        <f t="shared" si="3"/>
        <v>202</v>
      </c>
      <c r="N51" s="6"/>
      <c r="O51" s="56">
        <v>12</v>
      </c>
      <c r="P51" s="7">
        <v>63</v>
      </c>
      <c r="Q51" s="5">
        <v>18</v>
      </c>
      <c r="R51" s="70">
        <f t="shared" si="4"/>
        <v>75</v>
      </c>
      <c r="S51" s="70">
        <f t="shared" si="5"/>
        <v>277</v>
      </c>
    </row>
    <row r="52" spans="1:19" ht="12.75">
      <c r="A52" s="62">
        <v>23</v>
      </c>
      <c r="B52" s="2" t="s">
        <v>93</v>
      </c>
      <c r="C52" s="49" t="s">
        <v>94</v>
      </c>
      <c r="D52" s="2" t="s">
        <v>92</v>
      </c>
      <c r="E52" s="48">
        <v>15</v>
      </c>
      <c r="F52" s="2">
        <v>72</v>
      </c>
      <c r="G52" s="49">
        <v>10</v>
      </c>
      <c r="H52" s="2">
        <v>35</v>
      </c>
      <c r="I52" s="49">
        <v>20</v>
      </c>
      <c r="J52" s="2">
        <v>12</v>
      </c>
      <c r="K52" s="48">
        <v>1</v>
      </c>
      <c r="L52" s="48">
        <v>5</v>
      </c>
      <c r="M52" s="8">
        <f t="shared" si="3"/>
        <v>164</v>
      </c>
      <c r="N52" s="49"/>
      <c r="O52" s="2"/>
      <c r="P52" s="50">
        <v>84</v>
      </c>
      <c r="Q52" s="48">
        <v>16</v>
      </c>
      <c r="R52" s="8">
        <f t="shared" si="4"/>
        <v>84</v>
      </c>
      <c r="S52" s="8">
        <f t="shared" si="5"/>
        <v>248</v>
      </c>
    </row>
    <row r="53" spans="1:19" ht="13.5" thickBot="1">
      <c r="A53" s="63">
        <v>24</v>
      </c>
      <c r="B53" s="68" t="s">
        <v>115</v>
      </c>
      <c r="C53" s="67" t="s">
        <v>83</v>
      </c>
      <c r="D53" s="68" t="s">
        <v>108</v>
      </c>
      <c r="E53" s="73"/>
      <c r="F53" s="68">
        <v>84</v>
      </c>
      <c r="G53" s="67"/>
      <c r="H53" s="68">
        <v>28</v>
      </c>
      <c r="I53" s="67">
        <v>5</v>
      </c>
      <c r="J53" s="68">
        <v>8</v>
      </c>
      <c r="K53" s="73"/>
      <c r="L53" s="73">
        <v>8</v>
      </c>
      <c r="M53" s="32">
        <f t="shared" si="3"/>
        <v>125</v>
      </c>
      <c r="N53" s="67"/>
      <c r="O53" s="68">
        <v>48</v>
      </c>
      <c r="P53" s="69">
        <v>28</v>
      </c>
      <c r="Q53" s="73">
        <v>19</v>
      </c>
      <c r="R53" s="32">
        <f t="shared" si="4"/>
        <v>76</v>
      </c>
      <c r="S53" s="32">
        <f t="shared" si="5"/>
        <v>201</v>
      </c>
    </row>
    <row r="54" spans="1:21" ht="12.75">
      <c r="A54" s="1"/>
      <c r="B54" s="1"/>
      <c r="C54" s="1"/>
      <c r="D54" s="1"/>
      <c r="E54" s="6"/>
      <c r="F54" s="6"/>
      <c r="G54" s="6"/>
      <c r="H54" s="6"/>
      <c r="I54" s="6"/>
      <c r="J54" s="6"/>
      <c r="K54" s="6"/>
      <c r="L54" s="6"/>
      <c r="M54" s="13"/>
      <c r="N54" s="6"/>
      <c r="O54" s="6"/>
      <c r="P54" s="6"/>
      <c r="Q54" s="6"/>
      <c r="R54" s="13"/>
      <c r="S54" s="13"/>
      <c r="U54" s="14" t="e">
        <f>IF(#REF!=2,20,13)</f>
        <v>#REF!</v>
      </c>
    </row>
    <row r="55" spans="1:19" ht="13.5" thickBot="1">
      <c r="A55" s="1"/>
      <c r="B55" s="1"/>
      <c r="C55" s="1"/>
      <c r="D55" s="1"/>
      <c r="E55" s="6"/>
      <c r="F55" s="6"/>
      <c r="G55" s="6"/>
      <c r="H55" s="6"/>
      <c r="I55" s="6"/>
      <c r="J55" s="6"/>
      <c r="K55" s="6"/>
      <c r="L55" s="1"/>
      <c r="M55" s="13"/>
      <c r="N55" s="6"/>
      <c r="O55" s="6"/>
      <c r="P55" s="6"/>
      <c r="Q55" s="6"/>
      <c r="R55" s="13"/>
      <c r="S55" s="13"/>
    </row>
    <row r="56" spans="1:19" ht="13.5" thickBot="1">
      <c r="A56" s="1"/>
      <c r="B56" s="46" t="s">
        <v>17</v>
      </c>
      <c r="C56" s="47"/>
      <c r="D56" s="1"/>
      <c r="E56" s="6"/>
      <c r="F56" s="6"/>
      <c r="G56" s="6"/>
      <c r="H56" s="6"/>
      <c r="I56" s="6"/>
      <c r="J56" s="6"/>
      <c r="K56" s="6"/>
      <c r="L56" s="1"/>
      <c r="M56" s="6"/>
      <c r="N56" s="6"/>
      <c r="O56" s="6"/>
      <c r="P56" s="6"/>
      <c r="Q56" s="6"/>
      <c r="R56" s="6"/>
      <c r="S56" s="6"/>
    </row>
    <row r="57" spans="1:21" ht="12.75">
      <c r="A57" s="58">
        <v>1</v>
      </c>
      <c r="B57" s="59" t="s">
        <v>103</v>
      </c>
      <c r="C57" s="60" t="s">
        <v>104</v>
      </c>
      <c r="D57" s="59" t="s">
        <v>105</v>
      </c>
      <c r="E57" s="27">
        <v>150</v>
      </c>
      <c r="F57" s="59">
        <v>132</v>
      </c>
      <c r="G57" s="60">
        <v>50</v>
      </c>
      <c r="H57" s="59">
        <v>7</v>
      </c>
      <c r="I57" s="60"/>
      <c r="J57" s="59"/>
      <c r="K57" s="27">
        <v>7</v>
      </c>
      <c r="L57" s="27"/>
      <c r="M57" s="17">
        <f>SUM($E57:$J57)</f>
        <v>339</v>
      </c>
      <c r="N57" s="72">
        <v>60</v>
      </c>
      <c r="O57" s="60">
        <v>156</v>
      </c>
      <c r="P57" s="59">
        <v>56</v>
      </c>
      <c r="Q57" s="27">
        <v>3</v>
      </c>
      <c r="R57" s="17">
        <f>SUM($N57:$P57)</f>
        <v>272</v>
      </c>
      <c r="S57" s="28">
        <f>M57+R57</f>
        <v>611</v>
      </c>
      <c r="U57" s="14" t="e">
        <f>IF(#REF!=2,20,13)</f>
        <v>#REF!</v>
      </c>
    </row>
    <row r="58" spans="1:21" ht="13.5" thickBot="1">
      <c r="A58" s="63">
        <v>2</v>
      </c>
      <c r="B58" s="68" t="s">
        <v>93</v>
      </c>
      <c r="C58" s="67" t="s">
        <v>95</v>
      </c>
      <c r="D58" s="68" t="s">
        <v>92</v>
      </c>
      <c r="E58" s="73">
        <v>90</v>
      </c>
      <c r="F58" s="68">
        <v>144</v>
      </c>
      <c r="G58" s="67">
        <v>10</v>
      </c>
      <c r="H58" s="68">
        <v>35</v>
      </c>
      <c r="I58" s="67"/>
      <c r="J58" s="68"/>
      <c r="K58" s="73"/>
      <c r="L58" s="73">
        <v>4</v>
      </c>
      <c r="M58" s="16">
        <f>SUM($E58:$J58)</f>
        <v>279</v>
      </c>
      <c r="N58" s="69">
        <v>15</v>
      </c>
      <c r="O58" s="67">
        <v>48</v>
      </c>
      <c r="P58" s="68">
        <v>77</v>
      </c>
      <c r="Q58" s="73">
        <v>12</v>
      </c>
      <c r="R58" s="16">
        <f>SUM($N58:$P58)</f>
        <v>140</v>
      </c>
      <c r="S58" s="22">
        <f>M58+R58</f>
        <v>419</v>
      </c>
      <c r="U58" s="14" t="e">
        <f>IF(#REF!=2,20,13)</f>
        <v>#REF!</v>
      </c>
    </row>
    <row r="59" spans="1:21" ht="12.75">
      <c r="A59" s="1"/>
      <c r="B59" s="1"/>
      <c r="C59" s="1"/>
      <c r="D59" s="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14" t="e">
        <f>IF(#REF!=2,20,13)</f>
        <v>#REF!</v>
      </c>
    </row>
    <row r="60" spans="1:19" ht="13.5" thickBot="1">
      <c r="A60" s="1"/>
      <c r="B60" s="1"/>
      <c r="C60" s="1"/>
      <c r="D60" s="1"/>
      <c r="E60" s="6"/>
      <c r="F60" s="6"/>
      <c r="G60" s="6"/>
      <c r="H60" s="6"/>
      <c r="I60" s="6"/>
      <c r="J60" s="6"/>
      <c r="K60" s="6"/>
      <c r="L60" s="1"/>
      <c r="M60" s="6"/>
      <c r="N60" s="6"/>
      <c r="O60" s="6"/>
      <c r="P60" s="6"/>
      <c r="Q60" s="6"/>
      <c r="R60" s="6"/>
      <c r="S60" s="6"/>
    </row>
    <row r="61" spans="1:20" ht="13.5" thickBot="1">
      <c r="A61" s="1"/>
      <c r="B61" s="46" t="s">
        <v>18</v>
      </c>
      <c r="C61" s="47"/>
      <c r="D61" s="1"/>
      <c r="E61" s="6"/>
      <c r="F61" s="6"/>
      <c r="G61" s="6"/>
      <c r="H61" s="6"/>
      <c r="I61" s="6"/>
      <c r="J61" s="6"/>
      <c r="K61" s="6"/>
      <c r="L61" s="1"/>
      <c r="M61" s="6"/>
      <c r="N61" s="6"/>
      <c r="O61" s="6"/>
      <c r="P61" s="6"/>
      <c r="Q61" s="6"/>
      <c r="R61" s="6"/>
      <c r="S61" s="6"/>
      <c r="T61" s="33"/>
    </row>
    <row r="62" spans="1:21" ht="13.5" thickBot="1">
      <c r="A62" s="58">
        <v>1</v>
      </c>
      <c r="B62" s="59" t="s">
        <v>136</v>
      </c>
      <c r="C62" s="60" t="s">
        <v>137</v>
      </c>
      <c r="D62" s="59" t="s">
        <v>138</v>
      </c>
      <c r="E62" s="27">
        <v>225</v>
      </c>
      <c r="F62" s="59">
        <v>144</v>
      </c>
      <c r="G62" s="60">
        <v>10</v>
      </c>
      <c r="H62" s="59"/>
      <c r="I62" s="60"/>
      <c r="J62" s="59"/>
      <c r="K62" s="27">
        <v>5</v>
      </c>
      <c r="L62" s="59"/>
      <c r="M62" s="74">
        <f aca="true" t="shared" si="6" ref="M62:M67">SUM($E62:$J62)</f>
        <v>379</v>
      </c>
      <c r="N62" s="60">
        <v>120</v>
      </c>
      <c r="O62" s="59">
        <v>132</v>
      </c>
      <c r="P62" s="60">
        <v>63</v>
      </c>
      <c r="Q62" s="27"/>
      <c r="R62" s="17">
        <f aca="true" t="shared" si="7" ref="R62:R67">SUM($N62:$P62)</f>
        <v>315</v>
      </c>
      <c r="S62" s="28">
        <f aca="true" t="shared" si="8" ref="S62:S67">M62+R62</f>
        <v>694</v>
      </c>
      <c r="U62" s="14" t="e">
        <f>IF(#REF!=2,20,13)</f>
        <v>#REF!</v>
      </c>
    </row>
    <row r="63" spans="1:21" ht="12.75">
      <c r="A63" s="61">
        <v>2</v>
      </c>
      <c r="B63" s="56" t="s">
        <v>106</v>
      </c>
      <c r="C63" s="6" t="s">
        <v>107</v>
      </c>
      <c r="D63" s="56" t="s">
        <v>108</v>
      </c>
      <c r="E63" s="5">
        <v>300</v>
      </c>
      <c r="F63" s="56">
        <v>96</v>
      </c>
      <c r="G63" s="6"/>
      <c r="H63" s="56"/>
      <c r="I63" s="6"/>
      <c r="J63" s="56"/>
      <c r="K63" s="5">
        <v>5</v>
      </c>
      <c r="L63" s="5"/>
      <c r="M63" s="75">
        <f t="shared" si="6"/>
        <v>396</v>
      </c>
      <c r="N63" s="6">
        <v>90</v>
      </c>
      <c r="O63" s="56">
        <v>144</v>
      </c>
      <c r="P63" s="7">
        <v>63</v>
      </c>
      <c r="Q63" s="5">
        <v>1</v>
      </c>
      <c r="R63" s="51">
        <f t="shared" si="7"/>
        <v>297</v>
      </c>
      <c r="S63" s="52">
        <f t="shared" si="8"/>
        <v>693</v>
      </c>
      <c r="U63" s="14" t="e">
        <f>IF(#REF!=2,20,13)</f>
        <v>#REF!</v>
      </c>
    </row>
    <row r="64" spans="1:21" ht="12.75">
      <c r="A64" s="62">
        <v>3</v>
      </c>
      <c r="B64" s="2" t="s">
        <v>109</v>
      </c>
      <c r="C64" s="49" t="s">
        <v>88</v>
      </c>
      <c r="D64" s="2" t="s">
        <v>108</v>
      </c>
      <c r="E64" s="48">
        <v>255</v>
      </c>
      <c r="F64" s="2">
        <v>108</v>
      </c>
      <c r="G64" s="49">
        <v>20</v>
      </c>
      <c r="H64" s="2"/>
      <c r="I64" s="49"/>
      <c r="J64" s="2"/>
      <c r="K64" s="48">
        <v>10</v>
      </c>
      <c r="L64" s="48"/>
      <c r="M64" s="3">
        <f t="shared" si="6"/>
        <v>383</v>
      </c>
      <c r="N64" s="49">
        <v>60</v>
      </c>
      <c r="O64" s="2">
        <v>120</v>
      </c>
      <c r="P64" s="50">
        <v>84</v>
      </c>
      <c r="Q64" s="48">
        <v>2</v>
      </c>
      <c r="R64" s="3">
        <f t="shared" si="7"/>
        <v>264</v>
      </c>
      <c r="S64" s="19">
        <f t="shared" si="8"/>
        <v>647</v>
      </c>
      <c r="U64" s="14" t="e">
        <f>IF(#REF!=2,20,13)</f>
        <v>#REF!</v>
      </c>
    </row>
    <row r="65" spans="1:21" ht="12.75">
      <c r="A65" s="61">
        <v>4</v>
      </c>
      <c r="B65" s="56" t="s">
        <v>147</v>
      </c>
      <c r="C65" s="6" t="s">
        <v>51</v>
      </c>
      <c r="D65" s="56" t="s">
        <v>105</v>
      </c>
      <c r="E65" s="5">
        <v>255</v>
      </c>
      <c r="F65" s="56">
        <v>108</v>
      </c>
      <c r="G65" s="6">
        <v>10</v>
      </c>
      <c r="H65" s="56"/>
      <c r="I65" s="6">
        <v>5</v>
      </c>
      <c r="J65" s="56"/>
      <c r="K65" s="5">
        <v>4</v>
      </c>
      <c r="L65" s="5"/>
      <c r="M65" s="51">
        <f t="shared" si="6"/>
        <v>378</v>
      </c>
      <c r="N65" s="6">
        <v>60</v>
      </c>
      <c r="O65" s="56">
        <v>72</v>
      </c>
      <c r="P65" s="7">
        <v>91</v>
      </c>
      <c r="Q65" s="5">
        <v>5</v>
      </c>
      <c r="R65" s="51">
        <f t="shared" si="7"/>
        <v>223</v>
      </c>
      <c r="S65" s="52">
        <f t="shared" si="8"/>
        <v>601</v>
      </c>
      <c r="U65" s="14" t="e">
        <f>IF(#REF!=2,20,13)</f>
        <v>#REF!</v>
      </c>
    </row>
    <row r="66" spans="1:19" ht="12.75">
      <c r="A66" s="62">
        <v>5</v>
      </c>
      <c r="B66" s="2" t="s">
        <v>118</v>
      </c>
      <c r="C66" s="49" t="s">
        <v>81</v>
      </c>
      <c r="D66" s="2" t="s">
        <v>108</v>
      </c>
      <c r="E66" s="48">
        <v>135</v>
      </c>
      <c r="F66" s="2">
        <v>156</v>
      </c>
      <c r="G66" s="49">
        <v>50</v>
      </c>
      <c r="H66" s="2">
        <v>7</v>
      </c>
      <c r="I66" s="49"/>
      <c r="J66" s="2"/>
      <c r="K66" s="48">
        <v>6</v>
      </c>
      <c r="L66" s="48"/>
      <c r="M66" s="3">
        <f t="shared" si="6"/>
        <v>348</v>
      </c>
      <c r="N66" s="49">
        <v>15</v>
      </c>
      <c r="O66" s="2">
        <v>108</v>
      </c>
      <c r="P66" s="50">
        <v>112</v>
      </c>
      <c r="Q66" s="48">
        <v>2</v>
      </c>
      <c r="R66" s="3">
        <f t="shared" si="7"/>
        <v>235</v>
      </c>
      <c r="S66" s="19">
        <f t="shared" si="8"/>
        <v>583</v>
      </c>
    </row>
    <row r="67" spans="1:21" ht="13.5" thickBot="1">
      <c r="A67" s="63">
        <v>6</v>
      </c>
      <c r="B67" s="68" t="s">
        <v>101</v>
      </c>
      <c r="C67" s="67" t="s">
        <v>102</v>
      </c>
      <c r="D67" s="68" t="s">
        <v>100</v>
      </c>
      <c r="E67" s="73">
        <v>75</v>
      </c>
      <c r="F67" s="68">
        <v>108</v>
      </c>
      <c r="G67" s="67">
        <v>10</v>
      </c>
      <c r="H67" s="68">
        <v>42</v>
      </c>
      <c r="I67" s="67">
        <v>10</v>
      </c>
      <c r="J67" s="68">
        <v>6</v>
      </c>
      <c r="K67" s="73">
        <v>8</v>
      </c>
      <c r="L67" s="73">
        <v>2</v>
      </c>
      <c r="M67" s="16">
        <f t="shared" si="6"/>
        <v>251</v>
      </c>
      <c r="N67" s="67">
        <v>30</v>
      </c>
      <c r="O67" s="68">
        <v>48</v>
      </c>
      <c r="P67" s="69">
        <v>105</v>
      </c>
      <c r="Q67" s="73">
        <v>7</v>
      </c>
      <c r="R67" s="16">
        <f t="shared" si="7"/>
        <v>183</v>
      </c>
      <c r="S67" s="22">
        <f t="shared" si="8"/>
        <v>434</v>
      </c>
      <c r="U67" s="14" t="e">
        <f>IF(#REF!=2,20,13)</f>
        <v>#REF!</v>
      </c>
    </row>
    <row r="68" spans="1:19" ht="13.5" thickBot="1">
      <c r="A68" s="1"/>
      <c r="B68" s="1"/>
      <c r="C68" s="1"/>
      <c r="D68" s="1"/>
      <c r="E68" s="6"/>
      <c r="F68" s="6"/>
      <c r="G68" s="6"/>
      <c r="H68" s="6"/>
      <c r="I68" s="6"/>
      <c r="J68" s="6"/>
      <c r="K68" s="6"/>
      <c r="L68" s="1"/>
      <c r="M68" s="6"/>
      <c r="N68" s="6"/>
      <c r="O68" s="6"/>
      <c r="P68" s="6"/>
      <c r="Q68" s="6"/>
      <c r="R68" s="6"/>
      <c r="S68" s="6"/>
    </row>
    <row r="69" spans="1:19" ht="13.5" thickBot="1">
      <c r="A69" s="1"/>
      <c r="B69" s="46" t="s">
        <v>12</v>
      </c>
      <c r="C69" s="47"/>
      <c r="D69" s="1"/>
      <c r="E69" s="6"/>
      <c r="F69" s="6"/>
      <c r="G69" s="6"/>
      <c r="H69" s="6"/>
      <c r="I69" s="6"/>
      <c r="J69" s="6"/>
      <c r="K69" s="6"/>
      <c r="L69" s="1"/>
      <c r="M69" s="6"/>
      <c r="N69" s="6"/>
      <c r="O69" s="6"/>
      <c r="P69" s="6"/>
      <c r="Q69" s="6"/>
      <c r="R69" s="6"/>
      <c r="S69" s="6"/>
    </row>
    <row r="70" spans="1:21" ht="12.75">
      <c r="A70" s="58">
        <v>1</v>
      </c>
      <c r="B70" s="59" t="s">
        <v>34</v>
      </c>
      <c r="C70" s="60" t="s">
        <v>35</v>
      </c>
      <c r="D70" s="59" t="s">
        <v>36</v>
      </c>
      <c r="E70" s="27">
        <v>330</v>
      </c>
      <c r="F70" s="59">
        <v>72</v>
      </c>
      <c r="G70" s="60"/>
      <c r="H70" s="59"/>
      <c r="I70" s="60"/>
      <c r="J70" s="59"/>
      <c r="K70" s="27">
        <v>10</v>
      </c>
      <c r="L70" s="27"/>
      <c r="M70" s="17">
        <f aca="true" t="shared" si="9" ref="M70:M77">SUM($E70:$J70)</f>
        <v>402</v>
      </c>
      <c r="N70" s="60">
        <v>255</v>
      </c>
      <c r="O70" s="59">
        <v>96</v>
      </c>
      <c r="P70" s="72">
        <v>21</v>
      </c>
      <c r="Q70" s="27"/>
      <c r="R70" s="17">
        <f aca="true" t="shared" si="10" ref="R70:R77">SUM($N70:$P70)</f>
        <v>372</v>
      </c>
      <c r="S70" s="28">
        <f aca="true" t="shared" si="11" ref="S70:S77">M70+R70</f>
        <v>774</v>
      </c>
      <c r="U70" s="14" t="e">
        <f>IF(#REF!=2,20,13)</f>
        <v>#REF!</v>
      </c>
    </row>
    <row r="71" spans="1:21" ht="12.75">
      <c r="A71" s="61">
        <v>2</v>
      </c>
      <c r="B71" s="56" t="s">
        <v>145</v>
      </c>
      <c r="C71" s="6" t="s">
        <v>146</v>
      </c>
      <c r="D71" s="56" t="s">
        <v>100</v>
      </c>
      <c r="E71" s="5">
        <v>255</v>
      </c>
      <c r="F71" s="56">
        <v>132</v>
      </c>
      <c r="G71" s="6"/>
      <c r="H71" s="56"/>
      <c r="I71" s="6"/>
      <c r="J71" s="56"/>
      <c r="K71" s="5">
        <v>5</v>
      </c>
      <c r="L71" s="5"/>
      <c r="M71" s="51">
        <f t="shared" si="9"/>
        <v>387</v>
      </c>
      <c r="N71" s="6">
        <v>165</v>
      </c>
      <c r="O71" s="56">
        <v>144</v>
      </c>
      <c r="P71" s="7">
        <v>35</v>
      </c>
      <c r="Q71" s="5"/>
      <c r="R71" s="51">
        <f t="shared" si="10"/>
        <v>344</v>
      </c>
      <c r="S71" s="52">
        <f t="shared" si="11"/>
        <v>731</v>
      </c>
      <c r="U71" s="14" t="e">
        <f>IF(#REF!=2,20,13)</f>
        <v>#REF!</v>
      </c>
    </row>
    <row r="72" spans="1:21" ht="12.75">
      <c r="A72" s="62">
        <v>3</v>
      </c>
      <c r="B72" s="2" t="s">
        <v>59</v>
      </c>
      <c r="C72" s="49" t="s">
        <v>60</v>
      </c>
      <c r="D72" s="2" t="s">
        <v>61</v>
      </c>
      <c r="E72" s="48">
        <v>300</v>
      </c>
      <c r="F72" s="2">
        <v>84</v>
      </c>
      <c r="G72" s="49"/>
      <c r="H72" s="2">
        <v>7</v>
      </c>
      <c r="I72" s="49"/>
      <c r="J72" s="2"/>
      <c r="K72" s="48">
        <v>8</v>
      </c>
      <c r="L72" s="48"/>
      <c r="M72" s="3">
        <f t="shared" si="9"/>
        <v>391</v>
      </c>
      <c r="N72" s="49">
        <v>165</v>
      </c>
      <c r="O72" s="2">
        <v>96</v>
      </c>
      <c r="P72" s="50">
        <v>56</v>
      </c>
      <c r="Q72" s="48">
        <v>1</v>
      </c>
      <c r="R72" s="3">
        <f t="shared" si="10"/>
        <v>317</v>
      </c>
      <c r="S72" s="19">
        <f t="shared" si="11"/>
        <v>708</v>
      </c>
      <c r="U72" s="14" t="e">
        <f>IF(#REF!=2,20,13)</f>
        <v>#REF!</v>
      </c>
    </row>
    <row r="73" spans="1:21" ht="13.5" thickBot="1">
      <c r="A73" s="61">
        <v>4</v>
      </c>
      <c r="B73" s="56" t="s">
        <v>147</v>
      </c>
      <c r="C73" s="6" t="s">
        <v>51</v>
      </c>
      <c r="D73" s="56" t="s">
        <v>105</v>
      </c>
      <c r="E73" s="5">
        <v>210</v>
      </c>
      <c r="F73" s="56">
        <v>132</v>
      </c>
      <c r="G73" s="6">
        <v>20</v>
      </c>
      <c r="H73" s="56"/>
      <c r="I73" s="6"/>
      <c r="J73" s="56"/>
      <c r="K73" s="5">
        <v>6</v>
      </c>
      <c r="L73" s="5">
        <v>1</v>
      </c>
      <c r="M73" s="51">
        <f t="shared" si="9"/>
        <v>362</v>
      </c>
      <c r="N73" s="6">
        <v>150</v>
      </c>
      <c r="O73" s="56">
        <v>168</v>
      </c>
      <c r="P73" s="7">
        <v>21</v>
      </c>
      <c r="Q73" s="5">
        <v>1</v>
      </c>
      <c r="R73" s="51">
        <f t="shared" si="10"/>
        <v>339</v>
      </c>
      <c r="S73" s="52">
        <f t="shared" si="11"/>
        <v>701</v>
      </c>
      <c r="U73" s="14" t="e">
        <f>IF(#REF!=2,20,13)</f>
        <v>#REF!</v>
      </c>
    </row>
    <row r="74" spans="1:21" ht="12.75">
      <c r="A74" s="62">
        <v>5</v>
      </c>
      <c r="B74" s="2" t="s">
        <v>62</v>
      </c>
      <c r="C74" s="49" t="s">
        <v>63</v>
      </c>
      <c r="D74" s="2" t="s">
        <v>64</v>
      </c>
      <c r="E74" s="48">
        <v>210</v>
      </c>
      <c r="F74" s="2">
        <v>144</v>
      </c>
      <c r="G74" s="49">
        <v>10</v>
      </c>
      <c r="H74" s="2"/>
      <c r="I74" s="49">
        <v>5</v>
      </c>
      <c r="J74" s="2"/>
      <c r="K74" s="48">
        <v>7</v>
      </c>
      <c r="L74" s="48"/>
      <c r="M74" s="17">
        <f t="shared" si="9"/>
        <v>369</v>
      </c>
      <c r="N74" s="49">
        <v>105</v>
      </c>
      <c r="O74" s="2">
        <v>168</v>
      </c>
      <c r="P74" s="50">
        <v>49</v>
      </c>
      <c r="Q74" s="48"/>
      <c r="R74" s="3">
        <f t="shared" si="10"/>
        <v>322</v>
      </c>
      <c r="S74" s="19">
        <f t="shared" si="11"/>
        <v>691</v>
      </c>
      <c r="U74" s="14" t="e">
        <f>IF(#REF!=2,20,13)</f>
        <v>#REF!</v>
      </c>
    </row>
    <row r="75" spans="1:21" ht="12.75">
      <c r="A75" s="61">
        <v>6</v>
      </c>
      <c r="B75" s="56" t="s">
        <v>150</v>
      </c>
      <c r="C75" s="6" t="s">
        <v>148</v>
      </c>
      <c r="D75" s="56" t="s">
        <v>149</v>
      </c>
      <c r="E75" s="5">
        <v>240</v>
      </c>
      <c r="F75" s="56">
        <v>120</v>
      </c>
      <c r="G75" s="6">
        <v>20</v>
      </c>
      <c r="H75" s="56"/>
      <c r="I75" s="6"/>
      <c r="J75" s="56"/>
      <c r="K75" s="5">
        <v>7</v>
      </c>
      <c r="L75" s="5"/>
      <c r="M75" s="51">
        <f t="shared" si="9"/>
        <v>380</v>
      </c>
      <c r="N75" s="6">
        <v>150</v>
      </c>
      <c r="O75" s="56">
        <v>36</v>
      </c>
      <c r="P75" s="6">
        <v>84</v>
      </c>
      <c r="Q75" s="5">
        <v>3</v>
      </c>
      <c r="R75" s="51">
        <f t="shared" si="10"/>
        <v>270</v>
      </c>
      <c r="S75" s="52">
        <f t="shared" si="11"/>
        <v>650</v>
      </c>
      <c r="U75" s="14" t="e">
        <f>IF(#REF!=2,20,13)</f>
        <v>#REF!</v>
      </c>
    </row>
    <row r="76" spans="1:21" ht="13.5" thickBot="1">
      <c r="A76" s="63">
        <v>7</v>
      </c>
      <c r="B76" s="68" t="s">
        <v>37</v>
      </c>
      <c r="C76" s="67" t="s">
        <v>38</v>
      </c>
      <c r="D76" s="68" t="s">
        <v>39</v>
      </c>
      <c r="E76" s="73">
        <v>225</v>
      </c>
      <c r="F76" s="68">
        <v>108</v>
      </c>
      <c r="G76" s="67"/>
      <c r="H76" s="68">
        <v>28</v>
      </c>
      <c r="I76" s="67"/>
      <c r="J76" s="68"/>
      <c r="K76" s="73">
        <v>7</v>
      </c>
      <c r="L76" s="73"/>
      <c r="M76" s="16">
        <f t="shared" si="9"/>
        <v>361</v>
      </c>
      <c r="N76" s="67">
        <v>60</v>
      </c>
      <c r="O76" s="68">
        <v>72</v>
      </c>
      <c r="P76" s="67">
        <v>91</v>
      </c>
      <c r="Q76" s="73">
        <v>5</v>
      </c>
      <c r="R76" s="16">
        <f t="shared" si="10"/>
        <v>223</v>
      </c>
      <c r="S76" s="22">
        <f t="shared" si="11"/>
        <v>584</v>
      </c>
      <c r="U76" s="14" t="e">
        <f>IF(#REF!=2,20,13)</f>
        <v>#REF!</v>
      </c>
    </row>
    <row r="77" spans="1:21" ht="12.75">
      <c r="A77" s="1"/>
      <c r="B77" s="1"/>
      <c r="C77" s="1"/>
      <c r="D77" s="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U77" s="14" t="e">
        <f>IF(#REF!=2,20,13)</f>
        <v>#REF!</v>
      </c>
    </row>
    <row r="78" spans="1:19" ht="12.75">
      <c r="A78" s="1"/>
      <c r="B78" s="1"/>
      <c r="C78" s="1"/>
      <c r="D78" s="1"/>
      <c r="E78" s="6"/>
      <c r="F78" s="6"/>
      <c r="G78" s="6"/>
      <c r="H78" s="6"/>
      <c r="I78" s="6"/>
      <c r="J78" s="6"/>
      <c r="K78" s="6"/>
      <c r="L78" s="1"/>
      <c r="M78" s="6"/>
      <c r="N78" s="6"/>
      <c r="O78" s="6"/>
      <c r="P78" s="6"/>
      <c r="Q78" s="6"/>
      <c r="R78" s="6"/>
      <c r="S78" s="6"/>
    </row>
    <row r="79" spans="1:19" ht="13.5" thickBot="1">
      <c r="A79" s="1"/>
      <c r="B79" s="1"/>
      <c r="C79" s="1"/>
      <c r="D79" s="1"/>
      <c r="E79" s="6"/>
      <c r="F79" s="6"/>
      <c r="G79" s="6"/>
      <c r="H79" s="6"/>
      <c r="I79" s="6"/>
      <c r="J79" s="6"/>
      <c r="K79" s="6"/>
      <c r="L79" s="1"/>
      <c r="M79" s="6"/>
      <c r="N79" s="6"/>
      <c r="O79" s="6"/>
      <c r="P79" s="6"/>
      <c r="Q79" s="6"/>
      <c r="R79" s="6"/>
      <c r="S79" s="6"/>
    </row>
    <row r="80" spans="1:19" ht="13.5" thickBot="1">
      <c r="A80" s="1"/>
      <c r="B80" s="20" t="s">
        <v>21</v>
      </c>
      <c r="C80" s="20"/>
      <c r="D80" s="1"/>
      <c r="E80" s="39">
        <v>15</v>
      </c>
      <c r="F80" s="24">
        <v>12</v>
      </c>
      <c r="G80" s="24">
        <v>10</v>
      </c>
      <c r="H80" s="24">
        <v>7</v>
      </c>
      <c r="I80" s="24">
        <v>5</v>
      </c>
      <c r="J80" s="24">
        <v>2</v>
      </c>
      <c r="K80" s="24" t="s">
        <v>4</v>
      </c>
      <c r="L80" s="24" t="s">
        <v>5</v>
      </c>
      <c r="M80" s="18" t="s">
        <v>6</v>
      </c>
      <c r="N80" s="24">
        <v>15</v>
      </c>
      <c r="O80" s="24">
        <v>12</v>
      </c>
      <c r="P80" s="24">
        <v>7</v>
      </c>
      <c r="Q80" s="24" t="s">
        <v>5</v>
      </c>
      <c r="R80" s="18" t="s">
        <v>6</v>
      </c>
      <c r="S80" s="18" t="s">
        <v>7</v>
      </c>
    </row>
    <row r="81" spans="1:4" ht="13.5" thickBot="1">
      <c r="A81" s="1"/>
      <c r="B81" s="46" t="s">
        <v>14</v>
      </c>
      <c r="C81" s="47"/>
      <c r="D81" s="1"/>
    </row>
    <row r="82" spans="1:20" ht="13.5" thickBot="1">
      <c r="A82" s="39">
        <v>1</v>
      </c>
      <c r="B82" s="76" t="s">
        <v>112</v>
      </c>
      <c r="C82" s="41" t="s">
        <v>113</v>
      </c>
      <c r="D82" s="77" t="s">
        <v>45</v>
      </c>
      <c r="E82" s="78">
        <v>135</v>
      </c>
      <c r="F82" s="77">
        <v>144</v>
      </c>
      <c r="G82" s="24"/>
      <c r="H82" s="77">
        <v>7</v>
      </c>
      <c r="I82" s="24">
        <v>5</v>
      </c>
      <c r="J82" s="77">
        <v>6</v>
      </c>
      <c r="K82" s="24">
        <v>2</v>
      </c>
      <c r="L82" s="78">
        <v>3</v>
      </c>
      <c r="M82" s="18">
        <f>SUM($E82:$J82)</f>
        <v>297</v>
      </c>
      <c r="N82" s="24">
        <v>30</v>
      </c>
      <c r="O82" s="77">
        <v>60</v>
      </c>
      <c r="P82" s="25">
        <v>112</v>
      </c>
      <c r="Q82" s="24"/>
      <c r="R82" s="39">
        <f>SUM($N82:$P82)</f>
        <v>202</v>
      </c>
      <c r="S82" s="18">
        <f>M82+R82</f>
        <v>499</v>
      </c>
      <c r="T82" s="1"/>
    </row>
    <row r="83" spans="1:19" ht="12.75">
      <c r="A83" s="1"/>
      <c r="B83" s="40"/>
      <c r="C83" s="40"/>
      <c r="D83" s="1"/>
      <c r="E83" s="33"/>
      <c r="F83" s="33"/>
      <c r="G83" s="33"/>
      <c r="H83" s="33"/>
      <c r="I83" s="33"/>
      <c r="J83" s="33"/>
      <c r="K83" s="33"/>
      <c r="L83" s="33"/>
      <c r="M83" s="6"/>
      <c r="N83" s="33"/>
      <c r="O83" s="33"/>
      <c r="P83" s="33"/>
      <c r="Q83" s="33"/>
      <c r="R83" s="6"/>
      <c r="S83" s="6"/>
    </row>
    <row r="84" spans="1:21" ht="12.75">
      <c r="A84" s="1"/>
      <c r="B84" s="1"/>
      <c r="C84" s="1"/>
      <c r="D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U84" s="14" t="e">
        <f>IF(#REF!=2,14,8)</f>
        <v>#REF!</v>
      </c>
    </row>
    <row r="85" spans="1:21" ht="12.75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U85" s="14" t="e">
        <f>IF(#REF!=2,12,8)</f>
        <v>#REF!</v>
      </c>
    </row>
    <row r="86" spans="1:20" ht="13.5" thickBot="1">
      <c r="A86" s="1"/>
      <c r="B86" s="1"/>
      <c r="C86" s="1"/>
      <c r="D86" s="1"/>
      <c r="E86" s="6"/>
      <c r="F86" s="6"/>
      <c r="G86" s="6"/>
      <c r="H86" s="6"/>
      <c r="I86" s="6"/>
      <c r="J86" s="6"/>
      <c r="K86" s="6"/>
      <c r="L86" s="1"/>
      <c r="M86" s="6"/>
      <c r="N86" s="6"/>
      <c r="O86" s="6"/>
      <c r="P86" s="6"/>
      <c r="Q86" s="6"/>
      <c r="R86" s="6"/>
      <c r="S86" s="6"/>
      <c r="T86" s="33"/>
    </row>
    <row r="87" spans="1:20" ht="13.5" thickBot="1">
      <c r="A87" s="1"/>
      <c r="B87" s="46" t="s">
        <v>13</v>
      </c>
      <c r="C87" s="47"/>
      <c r="D87" s="1"/>
      <c r="E87" s="6"/>
      <c r="F87" s="6"/>
      <c r="G87" s="6"/>
      <c r="H87" s="6"/>
      <c r="I87" s="6"/>
      <c r="J87" s="6"/>
      <c r="K87" s="6"/>
      <c r="L87" s="1"/>
      <c r="M87" s="6"/>
      <c r="N87" s="6"/>
      <c r="O87" s="6"/>
      <c r="P87" s="6"/>
      <c r="Q87" s="6"/>
      <c r="R87" s="6"/>
      <c r="S87" s="6"/>
      <c r="T87" s="33"/>
    </row>
    <row r="88" spans="1:23" ht="12.75">
      <c r="A88" s="37">
        <v>1</v>
      </c>
      <c r="B88" s="59" t="s">
        <v>112</v>
      </c>
      <c r="C88" s="59" t="s">
        <v>114</v>
      </c>
      <c r="D88" s="59" t="s">
        <v>45</v>
      </c>
      <c r="E88" s="59">
        <v>45</v>
      </c>
      <c r="F88" s="59">
        <v>216</v>
      </c>
      <c r="G88" s="59">
        <v>10</v>
      </c>
      <c r="H88" s="59">
        <v>21</v>
      </c>
      <c r="I88" s="59">
        <v>10</v>
      </c>
      <c r="J88" s="59">
        <v>2</v>
      </c>
      <c r="K88" s="59"/>
      <c r="L88" s="27"/>
      <c r="M88" s="17">
        <f aca="true" t="shared" si="12" ref="M88:M93">SUM($E88:$J88)</f>
        <v>304</v>
      </c>
      <c r="N88" s="72">
        <v>30</v>
      </c>
      <c r="O88" s="59">
        <v>24</v>
      </c>
      <c r="P88" s="59">
        <v>77</v>
      </c>
      <c r="Q88" s="27">
        <v>13</v>
      </c>
      <c r="R88" s="17">
        <f aca="true" t="shared" si="13" ref="R88:R95">SUM($N88:$P88)</f>
        <v>131</v>
      </c>
      <c r="S88" s="28">
        <f aca="true" t="shared" si="14" ref="S88:S95">M88+R88</f>
        <v>435</v>
      </c>
      <c r="T88" s="1"/>
      <c r="U88" s="1">
        <v>28</v>
      </c>
      <c r="V88" s="1"/>
      <c r="W88" s="1"/>
    </row>
    <row r="89" spans="1:21" ht="12.75">
      <c r="A89" s="4">
        <v>2</v>
      </c>
      <c r="B89" s="2" t="s">
        <v>116</v>
      </c>
      <c r="C89" s="2" t="s">
        <v>117</v>
      </c>
      <c r="D89" s="2" t="s">
        <v>108</v>
      </c>
      <c r="E89" s="2">
        <v>90</v>
      </c>
      <c r="F89" s="2">
        <v>156</v>
      </c>
      <c r="G89" s="2">
        <v>10</v>
      </c>
      <c r="H89" s="2">
        <v>42</v>
      </c>
      <c r="I89" s="2">
        <v>5</v>
      </c>
      <c r="J89" s="2">
        <v>2</v>
      </c>
      <c r="K89" s="2"/>
      <c r="L89" s="48"/>
      <c r="M89" s="3">
        <f t="shared" si="12"/>
        <v>305</v>
      </c>
      <c r="N89" s="50"/>
      <c r="O89" s="2">
        <v>24</v>
      </c>
      <c r="P89" s="2">
        <v>91</v>
      </c>
      <c r="Q89" s="48">
        <v>13</v>
      </c>
      <c r="R89" s="3">
        <f t="shared" si="13"/>
        <v>115</v>
      </c>
      <c r="S89" s="19">
        <f t="shared" si="14"/>
        <v>420</v>
      </c>
      <c r="U89" s="14" t="e">
        <f>IF(#REF!=2,14,8)</f>
        <v>#REF!</v>
      </c>
    </row>
    <row r="90" spans="1:21" ht="12.75">
      <c r="A90" s="4">
        <v>3</v>
      </c>
      <c r="B90" s="2" t="s">
        <v>72</v>
      </c>
      <c r="C90" s="2" t="s">
        <v>78</v>
      </c>
      <c r="D90" s="2" t="s">
        <v>74</v>
      </c>
      <c r="E90" s="2">
        <v>75</v>
      </c>
      <c r="F90" s="2">
        <v>120</v>
      </c>
      <c r="G90" s="2">
        <v>20</v>
      </c>
      <c r="H90" s="2">
        <v>21</v>
      </c>
      <c r="I90" s="2">
        <v>10</v>
      </c>
      <c r="J90" s="2">
        <v>4</v>
      </c>
      <c r="K90" s="2">
        <v>1</v>
      </c>
      <c r="L90" s="48"/>
      <c r="M90" s="3">
        <f t="shared" si="12"/>
        <v>250</v>
      </c>
      <c r="N90" s="50"/>
      <c r="O90" s="2">
        <v>72</v>
      </c>
      <c r="P90" s="2">
        <v>63</v>
      </c>
      <c r="Q90" s="48">
        <v>13</v>
      </c>
      <c r="R90" s="3">
        <f t="shared" si="13"/>
        <v>135</v>
      </c>
      <c r="S90" s="19">
        <f t="shared" si="14"/>
        <v>385</v>
      </c>
      <c r="U90" s="14" t="e">
        <f>IF(#REF!=2,14,8)</f>
        <v>#REF!</v>
      </c>
    </row>
    <row r="91" spans="1:21" ht="12.75">
      <c r="A91" s="4">
        <v>4</v>
      </c>
      <c r="B91" s="2" t="s">
        <v>67</v>
      </c>
      <c r="C91" s="2" t="s">
        <v>68</v>
      </c>
      <c r="D91" s="2" t="s">
        <v>69</v>
      </c>
      <c r="E91" s="2">
        <v>75</v>
      </c>
      <c r="F91" s="2">
        <v>96</v>
      </c>
      <c r="G91" s="2">
        <v>20</v>
      </c>
      <c r="H91" s="2">
        <v>49</v>
      </c>
      <c r="I91" s="2"/>
      <c r="J91" s="2">
        <v>6</v>
      </c>
      <c r="K91" s="2">
        <v>1</v>
      </c>
      <c r="L91" s="48">
        <v>3</v>
      </c>
      <c r="M91" s="3">
        <f t="shared" si="12"/>
        <v>246</v>
      </c>
      <c r="N91" s="50">
        <v>15</v>
      </c>
      <c r="O91" s="2">
        <v>12</v>
      </c>
      <c r="P91" s="2">
        <v>77</v>
      </c>
      <c r="Q91" s="48">
        <v>15</v>
      </c>
      <c r="R91" s="3">
        <f t="shared" si="13"/>
        <v>104</v>
      </c>
      <c r="S91" s="19">
        <f t="shared" si="14"/>
        <v>350</v>
      </c>
      <c r="U91" s="14" t="e">
        <f>IF(#REF!=2,12,8)</f>
        <v>#REF!</v>
      </c>
    </row>
    <row r="92" spans="1:19" ht="12.75">
      <c r="A92" s="4">
        <v>5</v>
      </c>
      <c r="B92" s="2" t="s">
        <v>110</v>
      </c>
      <c r="C92" s="2" t="s">
        <v>78</v>
      </c>
      <c r="D92" s="2" t="s">
        <v>108</v>
      </c>
      <c r="E92" s="2">
        <v>15</v>
      </c>
      <c r="F92" s="2">
        <v>132</v>
      </c>
      <c r="G92" s="2">
        <v>10</v>
      </c>
      <c r="H92" s="2">
        <v>21</v>
      </c>
      <c r="I92" s="2"/>
      <c r="J92" s="2">
        <v>14</v>
      </c>
      <c r="K92" s="2"/>
      <c r="L92" s="48">
        <v>5</v>
      </c>
      <c r="M92" s="3">
        <f t="shared" si="12"/>
        <v>192</v>
      </c>
      <c r="N92" s="50">
        <v>15</v>
      </c>
      <c r="O92" s="2">
        <v>36</v>
      </c>
      <c r="P92" s="2">
        <v>35</v>
      </c>
      <c r="Q92" s="48">
        <v>19</v>
      </c>
      <c r="R92" s="3">
        <f t="shared" si="13"/>
        <v>86</v>
      </c>
      <c r="S92" s="19">
        <f t="shared" si="14"/>
        <v>278</v>
      </c>
    </row>
    <row r="93" spans="1:19" ht="12.75">
      <c r="A93" s="4">
        <v>6</v>
      </c>
      <c r="B93" s="2" t="s">
        <v>50</v>
      </c>
      <c r="C93" s="2" t="s">
        <v>55</v>
      </c>
      <c r="D93" s="2" t="s">
        <v>52</v>
      </c>
      <c r="E93" s="2"/>
      <c r="F93" s="2">
        <v>120</v>
      </c>
      <c r="G93" s="2"/>
      <c r="H93" s="2">
        <v>28</v>
      </c>
      <c r="I93" s="2">
        <v>5</v>
      </c>
      <c r="J93" s="2">
        <v>6</v>
      </c>
      <c r="K93" s="2"/>
      <c r="L93" s="48">
        <v>10</v>
      </c>
      <c r="M93" s="3">
        <f t="shared" si="12"/>
        <v>159</v>
      </c>
      <c r="N93" s="50"/>
      <c r="O93" s="2">
        <v>24</v>
      </c>
      <c r="P93" s="2">
        <v>42</v>
      </c>
      <c r="Q93" s="48">
        <v>20</v>
      </c>
      <c r="R93" s="3">
        <f t="shared" si="13"/>
        <v>66</v>
      </c>
      <c r="S93" s="19">
        <f t="shared" si="14"/>
        <v>225</v>
      </c>
    </row>
    <row r="94" spans="1:19" ht="13.5" thickBot="1">
      <c r="A94" s="38">
        <v>7</v>
      </c>
      <c r="B94" s="68" t="s">
        <v>143</v>
      </c>
      <c r="C94" s="68" t="s">
        <v>144</v>
      </c>
      <c r="D94" s="68" t="s">
        <v>140</v>
      </c>
      <c r="E94" s="68"/>
      <c r="F94" s="68"/>
      <c r="G94" s="68"/>
      <c r="H94" s="68"/>
      <c r="I94" s="68"/>
      <c r="J94" s="68"/>
      <c r="K94" s="68"/>
      <c r="L94" s="73"/>
      <c r="M94" s="16"/>
      <c r="N94" s="69"/>
      <c r="O94" s="68"/>
      <c r="P94" s="68"/>
      <c r="Q94" s="73"/>
      <c r="R94" s="16">
        <f t="shared" si="13"/>
        <v>0</v>
      </c>
      <c r="S94" s="22">
        <f t="shared" si="14"/>
        <v>0</v>
      </c>
    </row>
    <row r="95" spans="1:2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U95" s="14" t="e">
        <f>IF(#REF!=2,14,8)</f>
        <v>#REF!</v>
      </c>
    </row>
    <row r="96" spans="1:19" ht="12.75">
      <c r="A96" s="6"/>
      <c r="B96" s="79"/>
      <c r="C96" s="7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2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33"/>
    </row>
    <row r="101" spans="1:20" ht="12.75">
      <c r="A101" s="6"/>
      <c r="B101" s="79"/>
      <c r="C101" s="7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33"/>
    </row>
    <row r="102" spans="1:2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U102" s="14" t="e">
        <f>IF(#REF!=2,14,8)</f>
        <v>#REF!</v>
      </c>
    </row>
    <row r="103" spans="1:2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6"/>
      <c r="N103" s="33"/>
      <c r="O103" s="33"/>
      <c r="P103" s="33"/>
      <c r="Q103" s="33"/>
      <c r="R103" s="6"/>
      <c r="S103" s="6"/>
      <c r="U103" s="14" t="e">
        <f>SUM(U9:U102)</f>
        <v>#REF!</v>
      </c>
    </row>
    <row r="104" spans="1:19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6"/>
      <c r="N104" s="33"/>
      <c r="O104" s="33"/>
      <c r="P104" s="33"/>
      <c r="Q104" s="33"/>
      <c r="R104" s="6"/>
      <c r="S104" s="6"/>
    </row>
    <row r="105" spans="1:19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6"/>
      <c r="N105" s="33"/>
      <c r="O105" s="33"/>
      <c r="P105" s="33"/>
      <c r="Q105" s="33"/>
      <c r="R105" s="6"/>
      <c r="S105" s="6"/>
    </row>
  </sheetData>
  <mergeCells count="12">
    <mergeCell ref="E5:H5"/>
    <mergeCell ref="N5:P5"/>
    <mergeCell ref="B2:S2"/>
    <mergeCell ref="B69:C69"/>
    <mergeCell ref="B81:C81"/>
    <mergeCell ref="B87:C87"/>
    <mergeCell ref="B101:C101"/>
    <mergeCell ref="B8:C8"/>
    <mergeCell ref="B29:C29"/>
    <mergeCell ref="B56:C56"/>
    <mergeCell ref="B61:C61"/>
    <mergeCell ref="B96:C9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11.421875" defaultRowHeight="12.75"/>
  <cols>
    <col min="4" max="4" width="15.7109375" style="0" customWidth="1"/>
  </cols>
  <sheetData>
    <row r="1" ht="12.75">
      <c r="A1" t="s">
        <v>8</v>
      </c>
    </row>
    <row r="5" spans="1:6" ht="12.75">
      <c r="A5" t="s">
        <v>9</v>
      </c>
      <c r="B5" t="s">
        <v>10</v>
      </c>
      <c r="C5" t="s">
        <v>11</v>
      </c>
      <c r="D5" t="s">
        <v>3</v>
      </c>
      <c r="E5" t="s">
        <v>19</v>
      </c>
      <c r="F5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11.421875" defaultRowHeight="12.75"/>
  <cols>
    <col min="3" max="3" width="12.28125" style="0" customWidth="1"/>
    <col min="4" max="4" width="13.140625" style="0" customWidth="1"/>
  </cols>
  <sheetData>
    <row r="1" ht="12.75">
      <c r="A1" t="s">
        <v>13</v>
      </c>
    </row>
    <row r="2" spans="4:5" ht="24.75" customHeight="1">
      <c r="D2" s="34" t="s">
        <v>32</v>
      </c>
      <c r="E2" s="34" t="s">
        <v>33</v>
      </c>
    </row>
    <row r="3" spans="1:6" ht="12.75">
      <c r="A3" s="1" t="s">
        <v>30</v>
      </c>
      <c r="B3" s="1" t="s">
        <v>22</v>
      </c>
      <c r="C3" s="1" t="s">
        <v>23</v>
      </c>
      <c r="D3">
        <f>Auswertung!M36</f>
        <v>275</v>
      </c>
      <c r="E3">
        <f>Auswertung!R39</f>
        <v>148</v>
      </c>
      <c r="F3">
        <f>SUM(D3:E3)</f>
        <v>423</v>
      </c>
    </row>
    <row r="4" spans="1:6" ht="12.75">
      <c r="A4" s="1" t="s">
        <v>24</v>
      </c>
      <c r="B4" s="1" t="s">
        <v>26</v>
      </c>
      <c r="C4" s="1" t="s">
        <v>25</v>
      </c>
      <c r="D4">
        <f>Auswertung!M45</f>
        <v>253</v>
      </c>
      <c r="E4">
        <f>Auswertung!R40</f>
        <v>135</v>
      </c>
      <c r="F4">
        <f>SUM(D4:E4)</f>
        <v>388</v>
      </c>
    </row>
    <row r="5" spans="1:6" ht="12.75">
      <c r="A5" s="1" t="s">
        <v>28</v>
      </c>
      <c r="B5" s="1" t="s">
        <v>29</v>
      </c>
      <c r="C5" s="1" t="s">
        <v>27</v>
      </c>
      <c r="D5">
        <f>Auswertung!M49</f>
        <v>188</v>
      </c>
      <c r="E5">
        <f>Auswertung!R49</f>
        <v>106</v>
      </c>
      <c r="F5">
        <f>SUM(D5:E5)</f>
        <v>294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Fa.Zweiling</dc:creator>
  <cp:keywords/>
  <dc:description/>
  <cp:lastModifiedBy>Fa. Zweiling</cp:lastModifiedBy>
  <cp:lastPrinted>2007-05-27T09:17:43Z</cp:lastPrinted>
  <dcterms:created xsi:type="dcterms:W3CDTF">2006-12-04T16:30:56Z</dcterms:created>
  <dcterms:modified xsi:type="dcterms:W3CDTF">2009-01-12T10:19:40Z</dcterms:modified>
  <cp:category/>
  <cp:version/>
  <cp:contentType/>
  <cp:contentStatus/>
</cp:coreProperties>
</file>