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Auswertung" sheetId="1" r:id="rId1"/>
    <sheet name="Anmeldung" sheetId="2" r:id="rId2"/>
    <sheet name="Damenwertung" sheetId="3" r:id="rId3"/>
  </sheets>
  <definedNames/>
  <calcPr fullCalcOnLoad="1"/>
</workbook>
</file>

<file path=xl/sharedStrings.xml><?xml version="1.0" encoding="utf-8"?>
<sst xmlns="http://schemas.openxmlformats.org/spreadsheetml/2006/main" count="219" uniqueCount="161">
  <si>
    <t>Pl.</t>
  </si>
  <si>
    <t>Namen</t>
  </si>
  <si>
    <t>Vornamen</t>
  </si>
  <si>
    <t>Verein / Ort</t>
  </si>
  <si>
    <t>X</t>
  </si>
  <si>
    <t>out</t>
  </si>
  <si>
    <t>Pkt.</t>
  </si>
  <si>
    <t>Ges.</t>
  </si>
  <si>
    <t>Starterliste</t>
  </si>
  <si>
    <t>Name</t>
  </si>
  <si>
    <t>Vorname</t>
  </si>
  <si>
    <t>Bogenklasse</t>
  </si>
  <si>
    <t>Armbrust</t>
  </si>
  <si>
    <t>Blankbogen</t>
  </si>
  <si>
    <t>Langbogen</t>
  </si>
  <si>
    <t>Skandinavisch</t>
  </si>
  <si>
    <t>Hunter</t>
  </si>
  <si>
    <t>Recurve Visier</t>
  </si>
  <si>
    <t>Compound unl.</t>
  </si>
  <si>
    <t>Kinderwert.</t>
  </si>
  <si>
    <t>Damenwert.</t>
  </si>
  <si>
    <t xml:space="preserve">Compound unl. </t>
  </si>
  <si>
    <t>Kinder u. Jugendwertung</t>
  </si>
  <si>
    <t>Tini</t>
  </si>
  <si>
    <t>JB Ahorn</t>
  </si>
  <si>
    <t>Schmitt</t>
  </si>
  <si>
    <t>Schwarzenbach</t>
  </si>
  <si>
    <t>Doris</t>
  </si>
  <si>
    <t>SV Stahl U-born</t>
  </si>
  <si>
    <t>Möbius</t>
  </si>
  <si>
    <t>Ines</t>
  </si>
  <si>
    <t xml:space="preserve">Cahl    </t>
  </si>
  <si>
    <t>Einnahme</t>
  </si>
  <si>
    <t>Skandinavisch
Ergebnis</t>
  </si>
  <si>
    <t>Hunter
Ergebnis</t>
  </si>
  <si>
    <t>Pfingst - Classics 2009</t>
  </si>
  <si>
    <t>Hauschild</t>
  </si>
  <si>
    <t>Frank</t>
  </si>
  <si>
    <t>Unterwellenborn</t>
  </si>
  <si>
    <t>Heidi</t>
  </si>
  <si>
    <t>Könitz</t>
  </si>
  <si>
    <t>Habermann</t>
  </si>
  <si>
    <t>Goßwitz</t>
  </si>
  <si>
    <t>Leitz</t>
  </si>
  <si>
    <t>Hartmut</t>
  </si>
  <si>
    <t>Stockheim</t>
  </si>
  <si>
    <t>Röder</t>
  </si>
  <si>
    <t>Alexander</t>
  </si>
  <si>
    <t>Eisfeld</t>
  </si>
  <si>
    <t>Pabst</t>
  </si>
  <si>
    <t>Mathias</t>
  </si>
  <si>
    <t>Klinge</t>
  </si>
  <si>
    <t>Steffen</t>
  </si>
  <si>
    <t>Truckendorf</t>
  </si>
  <si>
    <t>Grobe</t>
  </si>
  <si>
    <t>Eva</t>
  </si>
  <si>
    <t>Ahorh</t>
  </si>
  <si>
    <t>Carsten</t>
  </si>
  <si>
    <t>Dwilling</t>
  </si>
  <si>
    <t>Mike</t>
  </si>
  <si>
    <t>Glauchau</t>
  </si>
  <si>
    <t>Henk</t>
  </si>
  <si>
    <t>Gerd</t>
  </si>
  <si>
    <t>Schwebda</t>
  </si>
  <si>
    <t>Piesternick</t>
  </si>
  <si>
    <t>Ronny</t>
  </si>
  <si>
    <t>Neundorf</t>
  </si>
  <si>
    <t>Meißner</t>
  </si>
  <si>
    <t>Michael</t>
  </si>
  <si>
    <t>Ebern</t>
  </si>
  <si>
    <t>Müller</t>
  </si>
  <si>
    <t>Andre</t>
  </si>
  <si>
    <t>Ruppersdorf</t>
  </si>
  <si>
    <t>Nöthlich</t>
  </si>
  <si>
    <t>Marco</t>
  </si>
  <si>
    <t>HFG</t>
  </si>
  <si>
    <t>Schrepel</t>
  </si>
  <si>
    <t>Jörn</t>
  </si>
  <si>
    <t>Liebschütz</t>
  </si>
  <si>
    <t>Schwarz</t>
  </si>
  <si>
    <t>Oliver</t>
  </si>
  <si>
    <t>Buckreus</t>
  </si>
  <si>
    <t>Martin</t>
  </si>
  <si>
    <t>Carl</t>
  </si>
  <si>
    <t>Ahorn</t>
  </si>
  <si>
    <t>Fiss</t>
  </si>
  <si>
    <t>Bettina</t>
  </si>
  <si>
    <t>Solingen</t>
  </si>
  <si>
    <t>Wolfgang</t>
  </si>
  <si>
    <t>Grave</t>
  </si>
  <si>
    <t>Walther</t>
  </si>
  <si>
    <t>Neuss</t>
  </si>
  <si>
    <t>Kallen</t>
  </si>
  <si>
    <t>Victoria</t>
  </si>
  <si>
    <t>Horn</t>
  </si>
  <si>
    <t>Hans</t>
  </si>
  <si>
    <t>Neustadt/Co</t>
  </si>
  <si>
    <t>Stephan</t>
  </si>
  <si>
    <t>Schreiner</t>
  </si>
  <si>
    <t>Peter</t>
  </si>
  <si>
    <t>Bayreuth</t>
  </si>
  <si>
    <t>Weichwald</t>
  </si>
  <si>
    <t>Coburg</t>
  </si>
  <si>
    <t>Rauschenberg</t>
  </si>
  <si>
    <t>Joachim</t>
  </si>
  <si>
    <t>Deschamps</t>
  </si>
  <si>
    <t>Uwe</t>
  </si>
  <si>
    <t>Kniza</t>
  </si>
  <si>
    <t>Reinhard</t>
  </si>
  <si>
    <t>Schwandt</t>
  </si>
  <si>
    <t>Marcel</t>
  </si>
  <si>
    <t>Aschersleben</t>
  </si>
  <si>
    <t>Sommermeyer</t>
  </si>
  <si>
    <t>Tobias</t>
  </si>
  <si>
    <t>Wimmelrode</t>
  </si>
  <si>
    <t>Kosiol</t>
  </si>
  <si>
    <t>Edeweis</t>
  </si>
  <si>
    <t>Oertel</t>
  </si>
  <si>
    <t>Dessau</t>
  </si>
  <si>
    <t>Kästner</t>
  </si>
  <si>
    <t>Martina</t>
  </si>
  <si>
    <t>Vomp</t>
  </si>
  <si>
    <t>Enders</t>
  </si>
  <si>
    <t>Kahla</t>
  </si>
  <si>
    <t>Schöler</t>
  </si>
  <si>
    <t>Matthias</t>
  </si>
  <si>
    <t>Großjena</t>
  </si>
  <si>
    <t>Schnapp</t>
  </si>
  <si>
    <t>Dieter</t>
  </si>
  <si>
    <t>Wirsberg</t>
  </si>
  <si>
    <t>Stoller</t>
  </si>
  <si>
    <t>Jens</t>
  </si>
  <si>
    <t>Jena</t>
  </si>
  <si>
    <t>Schuhknecht</t>
  </si>
  <si>
    <t>Teuchern</t>
  </si>
  <si>
    <t>Marc</t>
  </si>
  <si>
    <t>Rosch</t>
  </si>
  <si>
    <t>Großkugel</t>
  </si>
  <si>
    <t>Kötteritsch</t>
  </si>
  <si>
    <t>Sven</t>
  </si>
  <si>
    <t>Heckmann</t>
  </si>
  <si>
    <t>Axel</t>
  </si>
  <si>
    <t>Wehretal</t>
  </si>
  <si>
    <t>Stück</t>
  </si>
  <si>
    <t>Rainer</t>
  </si>
  <si>
    <t>Wurzbacher</t>
  </si>
  <si>
    <t>Mario</t>
  </si>
  <si>
    <t>Albersdörfer</t>
  </si>
  <si>
    <t>Nico</t>
  </si>
  <si>
    <t>Jetzke</t>
  </si>
  <si>
    <t>Thomas</t>
  </si>
  <si>
    <t>Naturschützen</t>
  </si>
  <si>
    <t>Jako</t>
  </si>
  <si>
    <t>Sophie</t>
  </si>
  <si>
    <t>Jonas</t>
  </si>
  <si>
    <t>Fritz</t>
  </si>
  <si>
    <t>Sarah</t>
  </si>
  <si>
    <t xml:space="preserve">Möbius </t>
  </si>
  <si>
    <t>Toni</t>
  </si>
  <si>
    <t>Kai</t>
  </si>
  <si>
    <t>Gatersleben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</si>
</sst>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18" applyAlignment="1">
      <alignment/>
    </xf>
    <xf numFmtId="44" fontId="2" fillId="0" borderId="0" xfId="18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20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2" fillId="0" borderId="2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3" xfId="0" applyBorder="1" applyAlignment="1">
      <alignment/>
    </xf>
    <xf numFmtId="44" fontId="0" fillId="0" borderId="0" xfId="18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3" borderId="3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38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41" xfId="0" applyFont="1" applyFill="1" applyBorder="1" applyAlignment="1">
      <alignment/>
    </xf>
    <xf numFmtId="0" fontId="2" fillId="3" borderId="42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91"/>
  <sheetViews>
    <sheetView tabSelected="1" workbookViewId="0" topLeftCell="A1">
      <pane ySplit="6" topLeftCell="BM27" activePane="bottomLeft" state="frozen"/>
      <selection pane="topLeft" activeCell="A1" sqref="A1"/>
      <selection pane="bottomLeft" activeCell="W35" sqref="W35"/>
    </sheetView>
  </sheetViews>
  <sheetFormatPr defaultColWidth="11.421875" defaultRowHeight="12.75"/>
  <cols>
    <col min="1" max="1" width="3.140625" style="0" customWidth="1"/>
    <col min="2" max="2" width="11.00390625" style="0" customWidth="1"/>
    <col min="3" max="3" width="8.140625" style="0" customWidth="1"/>
    <col min="4" max="4" width="12.28125" style="0" customWidth="1"/>
    <col min="5" max="6" width="3.7109375" style="0" customWidth="1"/>
    <col min="7" max="7" width="3.57421875" style="0" customWidth="1"/>
    <col min="8" max="8" width="3.28125" style="0" customWidth="1"/>
    <col min="9" max="9" width="3.421875" style="0" customWidth="1"/>
    <col min="10" max="10" width="3.28125" style="0" customWidth="1"/>
    <col min="11" max="11" width="2.7109375" style="0" customWidth="1"/>
    <col min="12" max="12" width="2.8515625" style="0" customWidth="1"/>
    <col min="13" max="13" width="3.57421875" style="0" customWidth="1"/>
    <col min="14" max="14" width="3.421875" style="0" customWidth="1"/>
    <col min="15" max="16" width="3.57421875" style="0" customWidth="1"/>
    <col min="17" max="17" width="3.140625" style="0" customWidth="1"/>
    <col min="18" max="19" width="3.8515625" style="0" customWidth="1"/>
    <col min="21" max="21" width="11.421875" style="13" hidden="1" customWidth="1"/>
  </cols>
  <sheetData>
    <row r="2" spans="2:19" ht="15.75">
      <c r="B2" s="68" t="s">
        <v>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4" ht="13.5" thickBot="1"/>
    <row r="5" spans="1:19" ht="13.5" thickBot="1">
      <c r="A5" s="1"/>
      <c r="B5" s="1"/>
      <c r="C5" s="1"/>
      <c r="D5" s="1"/>
      <c r="E5" s="64" t="s">
        <v>15</v>
      </c>
      <c r="F5" s="66"/>
      <c r="G5" s="66"/>
      <c r="H5" s="66"/>
      <c r="I5" s="20"/>
      <c r="J5" s="20"/>
      <c r="K5" s="20"/>
      <c r="L5" s="20"/>
      <c r="M5" s="21"/>
      <c r="N5" s="67" t="s">
        <v>16</v>
      </c>
      <c r="O5" s="66"/>
      <c r="P5" s="66"/>
      <c r="Q5" s="20"/>
      <c r="R5" s="22"/>
      <c r="S5" s="1"/>
    </row>
    <row r="6" spans="1:74" ht="13.5" thickBot="1">
      <c r="A6" s="3" t="s">
        <v>0</v>
      </c>
      <c r="B6" s="3" t="s">
        <v>1</v>
      </c>
      <c r="C6" s="3" t="s">
        <v>2</v>
      </c>
      <c r="D6" s="3" t="s">
        <v>3</v>
      </c>
      <c r="E6" s="19">
        <v>15</v>
      </c>
      <c r="F6" s="19">
        <v>12</v>
      </c>
      <c r="G6" s="19">
        <v>10</v>
      </c>
      <c r="H6" s="19">
        <v>7</v>
      </c>
      <c r="I6" s="19">
        <v>5</v>
      </c>
      <c r="J6" s="19">
        <v>2</v>
      </c>
      <c r="K6" s="23" t="s">
        <v>4</v>
      </c>
      <c r="L6" s="24" t="s">
        <v>5</v>
      </c>
      <c r="M6" s="44" t="s">
        <v>6</v>
      </c>
      <c r="N6" s="9">
        <v>15</v>
      </c>
      <c r="O6" s="19">
        <v>12</v>
      </c>
      <c r="P6" s="19">
        <v>7</v>
      </c>
      <c r="Q6" s="25" t="s">
        <v>5</v>
      </c>
      <c r="R6" s="44" t="s">
        <v>6</v>
      </c>
      <c r="S6" s="45" t="s">
        <v>7</v>
      </c>
      <c r="T6" s="40"/>
      <c r="U6" s="14" t="s">
        <v>32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</row>
    <row r="7" spans="1:73" ht="13.5" thickBot="1">
      <c r="A7" s="1"/>
      <c r="B7" s="1"/>
      <c r="C7" s="1"/>
      <c r="D7" s="1"/>
      <c r="E7" s="11"/>
      <c r="F7" s="1"/>
      <c r="G7" s="1"/>
      <c r="H7" s="1"/>
      <c r="I7" s="1"/>
      <c r="J7" s="1"/>
      <c r="K7" s="1"/>
      <c r="L7" s="1"/>
      <c r="M7" s="26"/>
      <c r="N7" s="1"/>
      <c r="O7" s="1"/>
      <c r="P7" s="1"/>
      <c r="Q7" s="1"/>
      <c r="R7" s="26"/>
      <c r="S7" s="26"/>
      <c r="T7" s="27"/>
      <c r="V7" s="27"/>
      <c r="W7" s="27"/>
      <c r="BF7" s="27"/>
      <c r="BU7" s="27"/>
    </row>
    <row r="8" spans="1:73" ht="13.5" thickBot="1">
      <c r="A8" s="1"/>
      <c r="B8" s="64" t="s">
        <v>14</v>
      </c>
      <c r="C8" s="65"/>
      <c r="D8" s="1"/>
      <c r="E8" s="8"/>
      <c r="F8" s="1"/>
      <c r="G8" s="1"/>
      <c r="H8" s="1"/>
      <c r="I8" s="1"/>
      <c r="J8" s="1"/>
      <c r="K8" s="5"/>
      <c r="L8" s="5"/>
      <c r="M8" s="5"/>
      <c r="N8" s="1"/>
      <c r="O8" s="1"/>
      <c r="P8" s="1"/>
      <c r="Q8" s="5"/>
      <c r="R8" s="5"/>
      <c r="S8" s="5"/>
      <c r="BU8" s="27"/>
    </row>
    <row r="9" spans="1:73" ht="12.75">
      <c r="A9" s="3">
        <v>1</v>
      </c>
      <c r="B9" s="19" t="s">
        <v>54</v>
      </c>
      <c r="C9" s="19" t="s">
        <v>57</v>
      </c>
      <c r="D9" s="3" t="s">
        <v>56</v>
      </c>
      <c r="E9" s="10">
        <v>75</v>
      </c>
      <c r="F9" s="11">
        <v>180</v>
      </c>
      <c r="G9" s="11">
        <v>20</v>
      </c>
      <c r="H9" s="11">
        <v>21</v>
      </c>
      <c r="I9" s="11"/>
      <c r="J9" s="11">
        <v>6</v>
      </c>
      <c r="K9" s="4">
        <v>1</v>
      </c>
      <c r="L9" s="1"/>
      <c r="M9" s="46">
        <f aca="true" t="shared" si="0" ref="M9:M23">SUM($E9:$J9)</f>
        <v>302</v>
      </c>
      <c r="N9" s="11">
        <v>60</v>
      </c>
      <c r="O9" s="11">
        <v>84</v>
      </c>
      <c r="P9" s="11">
        <v>77</v>
      </c>
      <c r="Q9" s="4">
        <v>6</v>
      </c>
      <c r="R9" s="46">
        <f aca="true" t="shared" si="1" ref="R9:R23">SUM($N9:$P9)</f>
        <v>221</v>
      </c>
      <c r="S9" s="49">
        <f aca="true" t="shared" si="2" ref="S9:S23">M9+R9</f>
        <v>523</v>
      </c>
      <c r="U9" s="13" t="e">
        <f>IF(#REF!=2,20,13)</f>
        <v>#REF!</v>
      </c>
      <c r="BU9" s="27"/>
    </row>
    <row r="10" spans="1:73" ht="12.75">
      <c r="A10" s="3">
        <v>2</v>
      </c>
      <c r="B10" s="3" t="s">
        <v>61</v>
      </c>
      <c r="C10" s="3" t="s">
        <v>62</v>
      </c>
      <c r="D10" s="3" t="s">
        <v>63</v>
      </c>
      <c r="E10" s="34">
        <v>75</v>
      </c>
      <c r="F10" s="35">
        <v>180</v>
      </c>
      <c r="G10" s="35">
        <v>40</v>
      </c>
      <c r="H10" s="35">
        <v>7</v>
      </c>
      <c r="I10" s="35"/>
      <c r="J10" s="36">
        <v>6</v>
      </c>
      <c r="K10" s="4">
        <v>2</v>
      </c>
      <c r="L10" s="1">
        <v>1</v>
      </c>
      <c r="M10" s="47">
        <f t="shared" si="0"/>
        <v>308</v>
      </c>
      <c r="N10" s="37">
        <v>30</v>
      </c>
      <c r="O10" s="35">
        <v>48</v>
      </c>
      <c r="P10" s="36">
        <v>119</v>
      </c>
      <c r="Q10" s="4">
        <v>5</v>
      </c>
      <c r="R10" s="47">
        <f t="shared" si="1"/>
        <v>197</v>
      </c>
      <c r="S10" s="50">
        <f t="shared" si="2"/>
        <v>505</v>
      </c>
      <c r="U10" s="13" t="e">
        <f>IF(#REF!=2,20,13)</f>
        <v>#REF!</v>
      </c>
      <c r="BU10" s="27"/>
    </row>
    <row r="11" spans="1:73" ht="12.75">
      <c r="A11" s="3">
        <v>3</v>
      </c>
      <c r="B11" s="3" t="s">
        <v>46</v>
      </c>
      <c r="C11" s="3" t="s">
        <v>47</v>
      </c>
      <c r="D11" s="3" t="s">
        <v>48</v>
      </c>
      <c r="E11" s="4">
        <v>75</v>
      </c>
      <c r="F11" s="5">
        <v>144</v>
      </c>
      <c r="G11" s="5">
        <v>30</v>
      </c>
      <c r="H11" s="5">
        <v>35</v>
      </c>
      <c r="I11" s="5"/>
      <c r="J11" s="6">
        <v>2</v>
      </c>
      <c r="K11" s="4"/>
      <c r="L11" s="1">
        <v>2</v>
      </c>
      <c r="M11" s="47">
        <f t="shared" si="0"/>
        <v>286</v>
      </c>
      <c r="N11" s="5">
        <v>60</v>
      </c>
      <c r="O11" s="5">
        <v>48</v>
      </c>
      <c r="P11" s="6">
        <v>77</v>
      </c>
      <c r="Q11" s="4">
        <v>9</v>
      </c>
      <c r="R11" s="47">
        <f t="shared" si="1"/>
        <v>185</v>
      </c>
      <c r="S11" s="50">
        <f t="shared" si="2"/>
        <v>471</v>
      </c>
      <c r="U11" s="13" t="e">
        <f>IF(#REF!=2,20,13)</f>
        <v>#REF!</v>
      </c>
      <c r="BU11" s="27"/>
    </row>
    <row r="12" spans="1:73" ht="12.75">
      <c r="A12" s="3">
        <v>4</v>
      </c>
      <c r="B12" s="3" t="s">
        <v>64</v>
      </c>
      <c r="C12" s="3" t="s">
        <v>65</v>
      </c>
      <c r="D12" s="3" t="s">
        <v>66</v>
      </c>
      <c r="E12" s="34">
        <v>60</v>
      </c>
      <c r="F12" s="35">
        <v>144</v>
      </c>
      <c r="G12" s="35">
        <v>20</v>
      </c>
      <c r="H12" s="35">
        <v>28</v>
      </c>
      <c r="I12" s="35"/>
      <c r="J12" s="36">
        <v>4</v>
      </c>
      <c r="K12" s="4">
        <v>2</v>
      </c>
      <c r="L12" s="1">
        <v>4</v>
      </c>
      <c r="M12" s="47">
        <f t="shared" si="0"/>
        <v>256</v>
      </c>
      <c r="N12" s="37">
        <v>45</v>
      </c>
      <c r="O12" s="35">
        <v>48</v>
      </c>
      <c r="P12" s="36">
        <v>105</v>
      </c>
      <c r="Q12" s="4">
        <v>6</v>
      </c>
      <c r="R12" s="47">
        <f t="shared" si="1"/>
        <v>198</v>
      </c>
      <c r="S12" s="50">
        <f t="shared" si="2"/>
        <v>454</v>
      </c>
      <c r="U12" s="13" t="e">
        <f>IF(#REF!=2,20,13)</f>
        <v>#REF!</v>
      </c>
      <c r="BU12" s="27"/>
    </row>
    <row r="13" spans="1:73" ht="12.75">
      <c r="A13" s="3">
        <v>5</v>
      </c>
      <c r="B13" s="3" t="s">
        <v>49</v>
      </c>
      <c r="C13" s="3" t="s">
        <v>50</v>
      </c>
      <c r="D13" s="3" t="s">
        <v>48</v>
      </c>
      <c r="E13" s="4">
        <v>30</v>
      </c>
      <c r="F13" s="5">
        <v>192</v>
      </c>
      <c r="G13" s="5">
        <v>10</v>
      </c>
      <c r="H13" s="5">
        <v>35</v>
      </c>
      <c r="I13" s="5">
        <v>10</v>
      </c>
      <c r="J13" s="6">
        <v>2</v>
      </c>
      <c r="K13" s="4">
        <v>2</v>
      </c>
      <c r="L13" s="1">
        <v>1</v>
      </c>
      <c r="M13" s="47">
        <f t="shared" si="0"/>
        <v>279</v>
      </c>
      <c r="N13" s="5">
        <v>15</v>
      </c>
      <c r="O13" s="5">
        <v>60</v>
      </c>
      <c r="P13" s="6">
        <v>77</v>
      </c>
      <c r="Q13" s="4">
        <v>11</v>
      </c>
      <c r="R13" s="47">
        <f t="shared" si="1"/>
        <v>152</v>
      </c>
      <c r="S13" s="50">
        <f t="shared" si="2"/>
        <v>431</v>
      </c>
      <c r="U13" s="13" t="e">
        <f>IF(#REF!=2,20,13)</f>
        <v>#REF!</v>
      </c>
      <c r="BU13" s="27"/>
    </row>
    <row r="14" spans="1:73" ht="12.75">
      <c r="A14" s="3">
        <v>6</v>
      </c>
      <c r="B14" s="3" t="s">
        <v>43</v>
      </c>
      <c r="C14" s="3" t="s">
        <v>44</v>
      </c>
      <c r="D14" s="3" t="s">
        <v>45</v>
      </c>
      <c r="E14" s="34">
        <v>105</v>
      </c>
      <c r="F14" s="35">
        <v>108</v>
      </c>
      <c r="G14" s="35">
        <v>10</v>
      </c>
      <c r="H14" s="35">
        <v>35</v>
      </c>
      <c r="I14" s="35">
        <v>10</v>
      </c>
      <c r="J14" s="36">
        <v>4</v>
      </c>
      <c r="K14" s="4">
        <v>1</v>
      </c>
      <c r="L14" s="1">
        <v>2</v>
      </c>
      <c r="M14" s="47">
        <f t="shared" si="0"/>
        <v>272</v>
      </c>
      <c r="N14" s="37"/>
      <c r="O14" s="35">
        <v>24</v>
      </c>
      <c r="P14" s="36">
        <v>112</v>
      </c>
      <c r="Q14" s="4">
        <v>10</v>
      </c>
      <c r="R14" s="47">
        <f t="shared" si="1"/>
        <v>136</v>
      </c>
      <c r="S14" s="50">
        <f t="shared" si="2"/>
        <v>408</v>
      </c>
      <c r="U14" s="13" t="e">
        <f>IF(#REF!=2,20,13)</f>
        <v>#REF!</v>
      </c>
      <c r="BU14" s="27"/>
    </row>
    <row r="15" spans="1:73" ht="12.75">
      <c r="A15" s="3">
        <v>7</v>
      </c>
      <c r="B15" s="3" t="s">
        <v>54</v>
      </c>
      <c r="C15" s="3" t="s">
        <v>55</v>
      </c>
      <c r="D15" s="3" t="s">
        <v>84</v>
      </c>
      <c r="E15" s="4">
        <v>60</v>
      </c>
      <c r="F15" s="5">
        <v>156</v>
      </c>
      <c r="G15" s="5">
        <v>20</v>
      </c>
      <c r="H15" s="5">
        <v>14</v>
      </c>
      <c r="I15" s="5">
        <v>5</v>
      </c>
      <c r="J15" s="6">
        <v>8</v>
      </c>
      <c r="K15" s="4"/>
      <c r="L15" s="1">
        <v>2</v>
      </c>
      <c r="M15" s="47">
        <f t="shared" si="0"/>
        <v>263</v>
      </c>
      <c r="N15" s="5">
        <v>15</v>
      </c>
      <c r="O15" s="5">
        <v>24</v>
      </c>
      <c r="P15" s="6">
        <v>98</v>
      </c>
      <c r="Q15" s="4">
        <v>11</v>
      </c>
      <c r="R15" s="47">
        <f t="shared" si="1"/>
        <v>137</v>
      </c>
      <c r="S15" s="50">
        <f t="shared" si="2"/>
        <v>400</v>
      </c>
      <c r="U15" s="13" t="e">
        <f>IF(#REF!=2,20,13)</f>
        <v>#REF!</v>
      </c>
      <c r="BU15" s="27"/>
    </row>
    <row r="16" spans="1:73" ht="12.75">
      <c r="A16" s="3">
        <v>8</v>
      </c>
      <c r="B16" s="3" t="s">
        <v>36</v>
      </c>
      <c r="C16" s="3" t="s">
        <v>37</v>
      </c>
      <c r="D16" s="3" t="s">
        <v>38</v>
      </c>
      <c r="E16" s="34">
        <v>45</v>
      </c>
      <c r="F16" s="35">
        <v>96</v>
      </c>
      <c r="G16" s="35">
        <v>30</v>
      </c>
      <c r="H16" s="35">
        <v>42</v>
      </c>
      <c r="I16" s="35">
        <v>5</v>
      </c>
      <c r="J16" s="36">
        <v>6</v>
      </c>
      <c r="K16" s="4">
        <v>3</v>
      </c>
      <c r="L16" s="1">
        <v>4</v>
      </c>
      <c r="M16" s="47">
        <f t="shared" si="0"/>
        <v>224</v>
      </c>
      <c r="N16" s="37"/>
      <c r="O16" s="35">
        <v>36</v>
      </c>
      <c r="P16" s="36">
        <v>84</v>
      </c>
      <c r="Q16" s="4">
        <v>13</v>
      </c>
      <c r="R16" s="47">
        <f t="shared" si="1"/>
        <v>120</v>
      </c>
      <c r="S16" s="50">
        <f t="shared" si="2"/>
        <v>344</v>
      </c>
      <c r="U16" s="13" t="e">
        <f>IF(#REF!=2,20,13)</f>
        <v>#REF!</v>
      </c>
      <c r="BU16" s="27"/>
    </row>
    <row r="17" spans="1:73" ht="12.75">
      <c r="A17" s="3">
        <v>9</v>
      </c>
      <c r="B17" s="3" t="s">
        <v>73</v>
      </c>
      <c r="C17" s="3" t="s">
        <v>74</v>
      </c>
      <c r="D17" s="3" t="s">
        <v>75</v>
      </c>
      <c r="E17" s="4">
        <v>45</v>
      </c>
      <c r="F17" s="5">
        <v>156</v>
      </c>
      <c r="G17" s="5">
        <v>10</v>
      </c>
      <c r="H17" s="5">
        <v>21</v>
      </c>
      <c r="I17" s="5"/>
      <c r="J17" s="6">
        <v>4</v>
      </c>
      <c r="K17" s="4">
        <v>2</v>
      </c>
      <c r="L17" s="1">
        <v>6</v>
      </c>
      <c r="M17" s="47">
        <f t="shared" si="0"/>
        <v>236</v>
      </c>
      <c r="N17" s="5"/>
      <c r="O17" s="5">
        <v>12</v>
      </c>
      <c r="P17" s="6">
        <v>77</v>
      </c>
      <c r="Q17" s="4">
        <v>16</v>
      </c>
      <c r="R17" s="47">
        <f t="shared" si="1"/>
        <v>89</v>
      </c>
      <c r="S17" s="50">
        <f t="shared" si="2"/>
        <v>325</v>
      </c>
      <c r="U17" s="13" t="e">
        <f>IF(#REF!=2,20,13)</f>
        <v>#REF!</v>
      </c>
      <c r="BU17" s="27"/>
    </row>
    <row r="18" spans="1:73" ht="12.75">
      <c r="A18" s="3">
        <v>10</v>
      </c>
      <c r="B18" s="3" t="s">
        <v>41</v>
      </c>
      <c r="C18" s="3" t="s">
        <v>37</v>
      </c>
      <c r="D18" s="3" t="s">
        <v>42</v>
      </c>
      <c r="E18" s="34">
        <v>30</v>
      </c>
      <c r="F18" s="35">
        <v>48</v>
      </c>
      <c r="G18" s="35">
        <v>10</v>
      </c>
      <c r="H18" s="35">
        <v>91</v>
      </c>
      <c r="I18" s="35">
        <v>10</v>
      </c>
      <c r="J18" s="36">
        <v>6</v>
      </c>
      <c r="K18" s="4"/>
      <c r="L18" s="1">
        <v>3</v>
      </c>
      <c r="M18" s="47">
        <f t="shared" si="0"/>
        <v>195</v>
      </c>
      <c r="N18" s="37">
        <v>15</v>
      </c>
      <c r="O18" s="35">
        <v>24</v>
      </c>
      <c r="P18" s="36">
        <v>91</v>
      </c>
      <c r="Q18" s="4">
        <v>12</v>
      </c>
      <c r="R18" s="47">
        <f t="shared" si="1"/>
        <v>130</v>
      </c>
      <c r="S18" s="50">
        <f t="shared" si="2"/>
        <v>325</v>
      </c>
      <c r="U18" s="13" t="e">
        <f>IF(#REF!=2,20,13)</f>
        <v>#REF!</v>
      </c>
      <c r="BU18" s="27"/>
    </row>
    <row r="19" spans="1:73" ht="12.75">
      <c r="A19" s="3">
        <v>11</v>
      </c>
      <c r="B19" s="3" t="s">
        <v>58</v>
      </c>
      <c r="C19" s="3" t="s">
        <v>59</v>
      </c>
      <c r="D19" s="3" t="s">
        <v>60</v>
      </c>
      <c r="E19" s="4">
        <v>45</v>
      </c>
      <c r="F19" s="5">
        <v>84</v>
      </c>
      <c r="G19" s="5">
        <v>30</v>
      </c>
      <c r="H19" s="5">
        <v>35</v>
      </c>
      <c r="I19" s="5">
        <v>5</v>
      </c>
      <c r="J19" s="6">
        <v>4</v>
      </c>
      <c r="K19" s="4"/>
      <c r="L19" s="5">
        <v>7</v>
      </c>
      <c r="M19" s="47">
        <f t="shared" si="0"/>
        <v>203</v>
      </c>
      <c r="N19" s="5">
        <v>30</v>
      </c>
      <c r="O19" s="5"/>
      <c r="P19" s="6">
        <v>42</v>
      </c>
      <c r="Q19" s="4">
        <v>20</v>
      </c>
      <c r="R19" s="47">
        <f t="shared" si="1"/>
        <v>72</v>
      </c>
      <c r="S19" s="50">
        <f t="shared" si="2"/>
        <v>275</v>
      </c>
      <c r="U19" s="13" t="e">
        <f>IF(#REF!=2,20,13)</f>
        <v>#REF!</v>
      </c>
      <c r="BU19" s="27"/>
    </row>
    <row r="20" spans="1:73" ht="12.75">
      <c r="A20" s="3">
        <v>12</v>
      </c>
      <c r="B20" s="3" t="s">
        <v>51</v>
      </c>
      <c r="C20" s="3" t="s">
        <v>52</v>
      </c>
      <c r="D20" s="3" t="s">
        <v>53</v>
      </c>
      <c r="E20" s="34">
        <v>30</v>
      </c>
      <c r="F20" s="35">
        <v>108</v>
      </c>
      <c r="G20" s="35">
        <v>30</v>
      </c>
      <c r="H20" s="35">
        <v>42</v>
      </c>
      <c r="I20" s="35"/>
      <c r="J20" s="36">
        <v>4</v>
      </c>
      <c r="K20" s="4">
        <v>2</v>
      </c>
      <c r="L20" s="1">
        <v>6</v>
      </c>
      <c r="M20" s="47">
        <f t="shared" si="0"/>
        <v>214</v>
      </c>
      <c r="N20" s="37"/>
      <c r="O20" s="35">
        <v>12</v>
      </c>
      <c r="P20" s="36">
        <v>35</v>
      </c>
      <c r="Q20" s="4">
        <v>22</v>
      </c>
      <c r="R20" s="47">
        <f t="shared" si="1"/>
        <v>47</v>
      </c>
      <c r="S20" s="50">
        <f t="shared" si="2"/>
        <v>261</v>
      </c>
      <c r="U20" s="13" t="e">
        <f>IF(#REF!=2,20,13)</f>
        <v>#REF!</v>
      </c>
      <c r="BU20" s="27"/>
    </row>
    <row r="21" spans="1:73" ht="12.75">
      <c r="A21" s="3">
        <v>13</v>
      </c>
      <c r="B21" s="3" t="s">
        <v>67</v>
      </c>
      <c r="C21" s="3" t="s">
        <v>68</v>
      </c>
      <c r="D21" s="3" t="s">
        <v>69</v>
      </c>
      <c r="E21" s="4">
        <v>15</v>
      </c>
      <c r="F21" s="5">
        <v>132</v>
      </c>
      <c r="G21" s="5"/>
      <c r="H21" s="5">
        <v>14</v>
      </c>
      <c r="I21" s="5"/>
      <c r="J21" s="6">
        <v>6</v>
      </c>
      <c r="K21" s="4"/>
      <c r="L21" s="1">
        <v>11</v>
      </c>
      <c r="M21" s="47">
        <f t="shared" si="0"/>
        <v>167</v>
      </c>
      <c r="N21" s="5"/>
      <c r="O21" s="5"/>
      <c r="P21" s="6">
        <v>84</v>
      </c>
      <c r="Q21" s="4">
        <v>16</v>
      </c>
      <c r="R21" s="47">
        <f t="shared" si="1"/>
        <v>84</v>
      </c>
      <c r="S21" s="50">
        <f t="shared" si="2"/>
        <v>251</v>
      </c>
      <c r="U21" s="13" t="e">
        <f>IF(#REF!=2,20,13)</f>
        <v>#REF!</v>
      </c>
      <c r="BU21" s="27"/>
    </row>
    <row r="22" spans="1:73" ht="12.75">
      <c r="A22" s="3">
        <v>14</v>
      </c>
      <c r="B22" s="3" t="s">
        <v>36</v>
      </c>
      <c r="C22" s="3" t="s">
        <v>39</v>
      </c>
      <c r="D22" s="3" t="s">
        <v>40</v>
      </c>
      <c r="E22" s="34"/>
      <c r="F22" s="35">
        <v>132</v>
      </c>
      <c r="G22" s="35">
        <v>10</v>
      </c>
      <c r="H22" s="35">
        <v>21</v>
      </c>
      <c r="I22" s="35">
        <v>7</v>
      </c>
      <c r="J22" s="36">
        <v>6</v>
      </c>
      <c r="K22" s="4"/>
      <c r="L22" s="1">
        <v>9</v>
      </c>
      <c r="M22" s="47">
        <f t="shared" si="0"/>
        <v>176</v>
      </c>
      <c r="N22" s="37"/>
      <c r="O22" s="35">
        <v>12</v>
      </c>
      <c r="P22" s="36">
        <v>42</v>
      </c>
      <c r="Q22" s="4">
        <v>21</v>
      </c>
      <c r="R22" s="47">
        <f t="shared" si="1"/>
        <v>54</v>
      </c>
      <c r="S22" s="50">
        <f t="shared" si="2"/>
        <v>230</v>
      </c>
      <c r="U22" s="13" t="e">
        <f>IF(#REF!=2,20,13)</f>
        <v>#REF!</v>
      </c>
      <c r="BU22" s="27"/>
    </row>
    <row r="23" spans="1:73" ht="12.75">
      <c r="A23" s="3">
        <v>15</v>
      </c>
      <c r="B23" s="3" t="s">
        <v>70</v>
      </c>
      <c r="C23" s="3" t="s">
        <v>71</v>
      </c>
      <c r="D23" s="3" t="s">
        <v>72</v>
      </c>
      <c r="E23" s="34">
        <v>15</v>
      </c>
      <c r="F23" s="35">
        <v>96</v>
      </c>
      <c r="G23" s="35">
        <v>40</v>
      </c>
      <c r="H23" s="35">
        <v>28</v>
      </c>
      <c r="I23" s="35"/>
      <c r="J23" s="36">
        <v>6</v>
      </c>
      <c r="K23" s="4"/>
      <c r="L23" s="1">
        <v>8</v>
      </c>
      <c r="M23" s="48">
        <f t="shared" si="0"/>
        <v>185</v>
      </c>
      <c r="N23" s="37"/>
      <c r="O23" s="35"/>
      <c r="P23" s="36">
        <v>42</v>
      </c>
      <c r="Q23" s="4">
        <v>22</v>
      </c>
      <c r="R23" s="48">
        <f t="shared" si="1"/>
        <v>42</v>
      </c>
      <c r="S23" s="51">
        <f t="shared" si="2"/>
        <v>227</v>
      </c>
      <c r="U23" s="13" t="e">
        <f>IF(#REF!=2,20,13)</f>
        <v>#REF!</v>
      </c>
      <c r="BU23" s="27"/>
    </row>
    <row r="24" spans="1:73" ht="3" customHeight="1">
      <c r="A24" s="1"/>
      <c r="B24" s="1"/>
      <c r="C24" s="1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3" t="e">
        <f>IF(#REF!=2,20,13)</f>
        <v>#REF!</v>
      </c>
      <c r="BU24" s="27"/>
    </row>
    <row r="25" spans="1:73" ht="3" customHeight="1">
      <c r="A25" s="1"/>
      <c r="B25" s="1"/>
      <c r="C25" s="1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U25" s="13" t="e">
        <f>IF(#REF!=2,20,13)</f>
        <v>#REF!</v>
      </c>
      <c r="BU25" s="27"/>
    </row>
    <row r="26" spans="1:73" ht="2.25" customHeight="1">
      <c r="A26" s="1"/>
      <c r="B26" s="1"/>
      <c r="C26" s="1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3" t="e">
        <f>IF(#REF!=2,20,13)</f>
        <v>#REF!</v>
      </c>
      <c r="BU26" s="27"/>
    </row>
    <row r="27" spans="1:73" ht="3.75" customHeight="1" thickBot="1">
      <c r="A27" s="1"/>
      <c r="B27" s="1"/>
      <c r="C27" s="1"/>
      <c r="D27" s="1"/>
      <c r="E27" s="5"/>
      <c r="F27" s="5"/>
      <c r="G27" s="5"/>
      <c r="H27" s="5"/>
      <c r="I27" s="5"/>
      <c r="J27" s="5"/>
      <c r="K27" s="5"/>
      <c r="L27" s="1"/>
      <c r="M27" s="5"/>
      <c r="N27" s="5"/>
      <c r="O27" s="5"/>
      <c r="P27" s="5"/>
      <c r="Q27" s="5"/>
      <c r="R27" s="5"/>
      <c r="S27" s="5"/>
      <c r="BU27" s="27"/>
    </row>
    <row r="28" spans="1:73" ht="13.5" thickBot="1">
      <c r="A28" s="1"/>
      <c r="B28" s="64" t="s">
        <v>13</v>
      </c>
      <c r="C28" s="65"/>
      <c r="D28" s="1"/>
      <c r="E28" s="5"/>
      <c r="F28" s="5"/>
      <c r="G28" s="5"/>
      <c r="H28" s="5"/>
      <c r="I28" s="5"/>
      <c r="J28" s="5"/>
      <c r="K28" s="5"/>
      <c r="L28" s="1"/>
      <c r="M28" s="5"/>
      <c r="N28" s="5"/>
      <c r="O28" s="5"/>
      <c r="P28" s="5"/>
      <c r="Q28" s="5"/>
      <c r="R28" s="5"/>
      <c r="S28" s="18"/>
      <c r="BU28" s="27"/>
    </row>
    <row r="29" spans="1:73" ht="12.75">
      <c r="A29" s="3">
        <v>1</v>
      </c>
      <c r="B29" s="19" t="s">
        <v>94</v>
      </c>
      <c r="C29" s="19" t="s">
        <v>95</v>
      </c>
      <c r="D29" s="3" t="s">
        <v>96</v>
      </c>
      <c r="E29" s="10">
        <v>195</v>
      </c>
      <c r="F29" s="11">
        <v>156</v>
      </c>
      <c r="G29" s="11">
        <v>10</v>
      </c>
      <c r="H29" s="11">
        <v>7</v>
      </c>
      <c r="I29" s="11"/>
      <c r="J29" s="2"/>
      <c r="K29" s="4">
        <v>3</v>
      </c>
      <c r="L29" s="1"/>
      <c r="M29" s="46">
        <f aca="true" t="shared" si="3" ref="M29:M47">SUM($E29:$J29)</f>
        <v>368</v>
      </c>
      <c r="N29" s="11">
        <v>45</v>
      </c>
      <c r="O29" s="11">
        <v>72</v>
      </c>
      <c r="P29" s="2">
        <v>105</v>
      </c>
      <c r="Q29" s="4">
        <v>4</v>
      </c>
      <c r="R29" s="46">
        <f aca="true" t="shared" si="4" ref="R29:R47">SUM($N29:$P29)</f>
        <v>222</v>
      </c>
      <c r="S29" s="49">
        <f aca="true" t="shared" si="5" ref="S29:S47">M29+R29</f>
        <v>590</v>
      </c>
      <c r="U29" s="13" t="e">
        <f>IF(#REF!=2,20,13)</f>
        <v>#REF!</v>
      </c>
      <c r="BU29" s="27"/>
    </row>
    <row r="30" spans="1:73" ht="12.75">
      <c r="A30" s="3">
        <v>2</v>
      </c>
      <c r="B30" s="3" t="s">
        <v>107</v>
      </c>
      <c r="C30" s="3" t="s">
        <v>108</v>
      </c>
      <c r="D30" s="3" t="s">
        <v>84</v>
      </c>
      <c r="E30" s="34">
        <v>135</v>
      </c>
      <c r="F30" s="35">
        <v>192</v>
      </c>
      <c r="G30" s="35"/>
      <c r="H30" s="35">
        <v>14</v>
      </c>
      <c r="I30" s="35">
        <v>5</v>
      </c>
      <c r="J30" s="36"/>
      <c r="K30" s="4">
        <v>4</v>
      </c>
      <c r="L30" s="1"/>
      <c r="M30" s="47">
        <f t="shared" si="3"/>
        <v>346</v>
      </c>
      <c r="N30" s="37">
        <v>30</v>
      </c>
      <c r="O30" s="35">
        <v>60</v>
      </c>
      <c r="P30" s="36">
        <v>102</v>
      </c>
      <c r="Q30" s="4">
        <v>7</v>
      </c>
      <c r="R30" s="47">
        <f t="shared" si="4"/>
        <v>192</v>
      </c>
      <c r="S30" s="50">
        <f t="shared" si="5"/>
        <v>538</v>
      </c>
      <c r="U30" s="13" t="e">
        <f>IF(#REF!=2,20,13)</f>
        <v>#REF!</v>
      </c>
      <c r="BU30" s="27"/>
    </row>
    <row r="31" spans="1:73" ht="12.75">
      <c r="A31" s="3">
        <v>3</v>
      </c>
      <c r="B31" s="3" t="s">
        <v>89</v>
      </c>
      <c r="C31" s="3" t="s">
        <v>90</v>
      </c>
      <c r="D31" s="3" t="s">
        <v>91</v>
      </c>
      <c r="E31" s="4">
        <v>105</v>
      </c>
      <c r="F31" s="5">
        <v>216</v>
      </c>
      <c r="G31" s="5">
        <v>10</v>
      </c>
      <c r="H31" s="5">
        <v>7</v>
      </c>
      <c r="I31" s="5">
        <v>5</v>
      </c>
      <c r="J31" s="6"/>
      <c r="K31" s="4">
        <v>3</v>
      </c>
      <c r="L31" s="1"/>
      <c r="M31" s="47">
        <f t="shared" si="3"/>
        <v>343</v>
      </c>
      <c r="N31" s="5">
        <v>45</v>
      </c>
      <c r="O31" s="5">
        <v>72</v>
      </c>
      <c r="P31" s="6">
        <v>77</v>
      </c>
      <c r="Q31" s="4">
        <v>8</v>
      </c>
      <c r="R31" s="47">
        <f t="shared" si="4"/>
        <v>194</v>
      </c>
      <c r="S31" s="50">
        <f t="shared" si="5"/>
        <v>537</v>
      </c>
      <c r="U31" s="13" t="e">
        <f>IF(#REF!=2,20,13)</f>
        <v>#REF!</v>
      </c>
      <c r="BU31" s="27"/>
    </row>
    <row r="32" spans="1:73" ht="12.75">
      <c r="A32" s="3">
        <v>4</v>
      </c>
      <c r="B32" s="3" t="s">
        <v>98</v>
      </c>
      <c r="C32" s="3" t="s">
        <v>99</v>
      </c>
      <c r="D32" s="3" t="s">
        <v>100</v>
      </c>
      <c r="E32" s="34">
        <v>150</v>
      </c>
      <c r="F32" s="35">
        <v>120</v>
      </c>
      <c r="G32" s="35">
        <v>30</v>
      </c>
      <c r="H32" s="35">
        <v>14</v>
      </c>
      <c r="I32" s="35">
        <v>5</v>
      </c>
      <c r="J32" s="36">
        <v>2</v>
      </c>
      <c r="K32" s="4">
        <v>4</v>
      </c>
      <c r="L32" s="1">
        <v>1</v>
      </c>
      <c r="M32" s="47">
        <f t="shared" si="3"/>
        <v>321</v>
      </c>
      <c r="N32" s="37">
        <v>30</v>
      </c>
      <c r="O32" s="35">
        <v>84</v>
      </c>
      <c r="P32" s="36">
        <v>98</v>
      </c>
      <c r="Q32" s="4">
        <v>5</v>
      </c>
      <c r="R32" s="47">
        <f t="shared" si="4"/>
        <v>212</v>
      </c>
      <c r="S32" s="50">
        <f t="shared" si="5"/>
        <v>533</v>
      </c>
      <c r="U32" s="13" t="e">
        <f>IF(#REF!=2,20,13)</f>
        <v>#REF!</v>
      </c>
      <c r="BU32" s="27"/>
    </row>
    <row r="33" spans="1:73" ht="12.75">
      <c r="A33" s="3">
        <v>5</v>
      </c>
      <c r="B33" s="3" t="s">
        <v>103</v>
      </c>
      <c r="C33" s="3" t="s">
        <v>104</v>
      </c>
      <c r="D33" s="3" t="s">
        <v>63</v>
      </c>
      <c r="E33" s="4">
        <v>45</v>
      </c>
      <c r="F33" s="5">
        <v>204</v>
      </c>
      <c r="G33" s="5">
        <v>40</v>
      </c>
      <c r="H33" s="5">
        <v>14</v>
      </c>
      <c r="I33" s="5"/>
      <c r="J33" s="6">
        <v>2</v>
      </c>
      <c r="K33" s="4"/>
      <c r="L33" s="1"/>
      <c r="M33" s="47">
        <f t="shared" si="3"/>
        <v>305</v>
      </c>
      <c r="N33" s="5">
        <v>15</v>
      </c>
      <c r="O33" s="5">
        <v>84</v>
      </c>
      <c r="P33" s="6">
        <v>105</v>
      </c>
      <c r="Q33" s="4">
        <v>5</v>
      </c>
      <c r="R33" s="47">
        <f t="shared" si="4"/>
        <v>204</v>
      </c>
      <c r="S33" s="50">
        <f t="shared" si="5"/>
        <v>509</v>
      </c>
      <c r="U33" s="13" t="e">
        <f>IF(#REF!=2,20,13)</f>
        <v>#REF!</v>
      </c>
      <c r="BU33" s="27"/>
    </row>
    <row r="34" spans="1:73" ht="12.75">
      <c r="A34" s="3">
        <v>6</v>
      </c>
      <c r="B34" s="3" t="s">
        <v>76</v>
      </c>
      <c r="C34" s="3" t="s">
        <v>77</v>
      </c>
      <c r="D34" s="3" t="s">
        <v>78</v>
      </c>
      <c r="E34" s="34">
        <v>135</v>
      </c>
      <c r="F34" s="35">
        <v>120</v>
      </c>
      <c r="G34" s="35">
        <v>10</v>
      </c>
      <c r="H34" s="35">
        <v>49</v>
      </c>
      <c r="I34" s="35"/>
      <c r="J34" s="36">
        <v>2</v>
      </c>
      <c r="K34" s="4">
        <v>5</v>
      </c>
      <c r="L34" s="1"/>
      <c r="M34" s="47">
        <f t="shared" si="3"/>
        <v>316</v>
      </c>
      <c r="N34" s="41">
        <v>30</v>
      </c>
      <c r="O34" s="42">
        <v>36</v>
      </c>
      <c r="P34" s="43">
        <v>105</v>
      </c>
      <c r="Q34" s="17">
        <v>8</v>
      </c>
      <c r="R34" s="47">
        <f t="shared" si="4"/>
        <v>171</v>
      </c>
      <c r="S34" s="50">
        <f t="shared" si="5"/>
        <v>487</v>
      </c>
      <c r="U34" s="13" t="e">
        <f>IF(#REF!=2,20,13)</f>
        <v>#REF!</v>
      </c>
      <c r="BU34" s="27"/>
    </row>
    <row r="35" spans="1:73" ht="12.75">
      <c r="A35" s="3">
        <v>7</v>
      </c>
      <c r="B35" s="3" t="s">
        <v>92</v>
      </c>
      <c r="C35" s="3" t="s">
        <v>93</v>
      </c>
      <c r="D35" s="3" t="s">
        <v>91</v>
      </c>
      <c r="E35" s="4">
        <v>45</v>
      </c>
      <c r="F35" s="5">
        <v>180</v>
      </c>
      <c r="G35" s="5">
        <v>30</v>
      </c>
      <c r="H35" s="5">
        <v>42</v>
      </c>
      <c r="I35" s="5">
        <v>1</v>
      </c>
      <c r="J35" s="6"/>
      <c r="K35" s="4">
        <v>2</v>
      </c>
      <c r="L35" s="1"/>
      <c r="M35" s="47">
        <f t="shared" si="3"/>
        <v>298</v>
      </c>
      <c r="N35" s="5">
        <v>30</v>
      </c>
      <c r="O35" s="5">
        <v>72</v>
      </c>
      <c r="P35" s="6">
        <v>84</v>
      </c>
      <c r="Q35" s="4">
        <v>7</v>
      </c>
      <c r="R35" s="47">
        <f t="shared" si="4"/>
        <v>186</v>
      </c>
      <c r="S35" s="50">
        <f t="shared" si="5"/>
        <v>484</v>
      </c>
      <c r="U35" s="13" t="e">
        <f>IF(#REF!=2,20,13)</f>
        <v>#REF!</v>
      </c>
      <c r="BU35" s="27"/>
    </row>
    <row r="36" spans="1:73" ht="12.75">
      <c r="A36" s="3">
        <v>8</v>
      </c>
      <c r="B36" s="3" t="s">
        <v>101</v>
      </c>
      <c r="C36" s="3" t="s">
        <v>68</v>
      </c>
      <c r="D36" s="3" t="s">
        <v>102</v>
      </c>
      <c r="E36" s="34">
        <v>90</v>
      </c>
      <c r="F36" s="35">
        <v>144</v>
      </c>
      <c r="G36" s="35">
        <v>10</v>
      </c>
      <c r="H36" s="35">
        <v>49</v>
      </c>
      <c r="I36" s="35"/>
      <c r="J36" s="36">
        <v>2</v>
      </c>
      <c r="K36" s="4">
        <v>3</v>
      </c>
      <c r="L36" s="1">
        <v>3</v>
      </c>
      <c r="M36" s="47">
        <f t="shared" si="3"/>
        <v>295</v>
      </c>
      <c r="N36" s="37">
        <v>45</v>
      </c>
      <c r="O36" s="35">
        <v>48</v>
      </c>
      <c r="P36" s="36">
        <v>91</v>
      </c>
      <c r="Q36" s="4">
        <v>8</v>
      </c>
      <c r="R36" s="47">
        <f t="shared" si="4"/>
        <v>184</v>
      </c>
      <c r="S36" s="50">
        <f t="shared" si="5"/>
        <v>479</v>
      </c>
      <c r="U36" s="13" t="e">
        <f>IF(#REF!=2,20,13)</f>
        <v>#REF!</v>
      </c>
      <c r="BU36" s="27"/>
    </row>
    <row r="37" spans="1:73" ht="12.75">
      <c r="A37" s="3">
        <v>9</v>
      </c>
      <c r="B37" s="3" t="s">
        <v>97</v>
      </c>
      <c r="C37" s="3" t="s">
        <v>71</v>
      </c>
      <c r="D37" s="3" t="s">
        <v>60</v>
      </c>
      <c r="E37" s="4">
        <v>120</v>
      </c>
      <c r="F37" s="5">
        <v>132</v>
      </c>
      <c r="G37" s="5">
        <v>20</v>
      </c>
      <c r="H37" s="5">
        <v>42</v>
      </c>
      <c r="I37" s="5"/>
      <c r="J37" s="6">
        <v>2</v>
      </c>
      <c r="K37" s="4">
        <v>2</v>
      </c>
      <c r="L37" s="1"/>
      <c r="M37" s="47">
        <f t="shared" si="3"/>
        <v>316</v>
      </c>
      <c r="N37" s="5">
        <v>15</v>
      </c>
      <c r="O37" s="5">
        <v>36</v>
      </c>
      <c r="P37" s="6">
        <v>84</v>
      </c>
      <c r="Q37" s="4">
        <v>12</v>
      </c>
      <c r="R37" s="47">
        <f t="shared" si="4"/>
        <v>135</v>
      </c>
      <c r="S37" s="50">
        <f t="shared" si="5"/>
        <v>451</v>
      </c>
      <c r="U37" s="13" t="e">
        <f>IF(#REF!=2,20,13)</f>
        <v>#REF!</v>
      </c>
      <c r="BU37" s="27"/>
    </row>
    <row r="38" spans="1:73" ht="12.75">
      <c r="A38" s="3">
        <v>10</v>
      </c>
      <c r="B38" s="3" t="s">
        <v>85</v>
      </c>
      <c r="C38" s="3" t="s">
        <v>88</v>
      </c>
      <c r="D38" s="3" t="s">
        <v>87</v>
      </c>
      <c r="E38" s="34">
        <v>30</v>
      </c>
      <c r="F38" s="35">
        <v>168</v>
      </c>
      <c r="G38" s="35">
        <v>30</v>
      </c>
      <c r="H38" s="35">
        <v>35</v>
      </c>
      <c r="I38" s="35"/>
      <c r="J38" s="36"/>
      <c r="K38" s="4"/>
      <c r="L38" s="1"/>
      <c r="M38" s="47">
        <f t="shared" si="3"/>
        <v>263</v>
      </c>
      <c r="N38" s="37"/>
      <c r="O38" s="35">
        <v>24</v>
      </c>
      <c r="P38" s="36">
        <v>126</v>
      </c>
      <c r="Q38" s="4">
        <v>7</v>
      </c>
      <c r="R38" s="47">
        <f t="shared" si="4"/>
        <v>150</v>
      </c>
      <c r="S38" s="50">
        <f t="shared" si="5"/>
        <v>413</v>
      </c>
      <c r="U38" s="13" t="e">
        <f>IF(#REF!=2,20,13)</f>
        <v>#REF!</v>
      </c>
      <c r="BU38" s="27"/>
    </row>
    <row r="39" spans="1:73" ht="12.75">
      <c r="A39" s="3">
        <v>11</v>
      </c>
      <c r="B39" s="3" t="s">
        <v>81</v>
      </c>
      <c r="C39" s="3" t="s">
        <v>82</v>
      </c>
      <c r="D39" s="3" t="s">
        <v>45</v>
      </c>
      <c r="E39" s="4">
        <v>75</v>
      </c>
      <c r="F39" s="5">
        <v>168</v>
      </c>
      <c r="G39" s="5">
        <v>30</v>
      </c>
      <c r="H39" s="5">
        <v>7</v>
      </c>
      <c r="I39" s="5"/>
      <c r="J39" s="6">
        <v>2</v>
      </c>
      <c r="K39" s="4">
        <v>3</v>
      </c>
      <c r="L39" s="1">
        <v>4</v>
      </c>
      <c r="M39" s="47">
        <f t="shared" si="3"/>
        <v>282</v>
      </c>
      <c r="N39" s="5">
        <v>30</v>
      </c>
      <c r="O39" s="5">
        <v>12</v>
      </c>
      <c r="P39" s="6">
        <v>63</v>
      </c>
      <c r="Q39" s="4">
        <v>16</v>
      </c>
      <c r="R39" s="47">
        <f t="shared" si="4"/>
        <v>105</v>
      </c>
      <c r="S39" s="50">
        <f t="shared" si="5"/>
        <v>387</v>
      </c>
      <c r="U39" s="13" t="e">
        <f>IF(#REF!=2,20,13)</f>
        <v>#REF!</v>
      </c>
      <c r="BU39" s="27"/>
    </row>
    <row r="40" spans="1:73" ht="12.75">
      <c r="A40" s="3">
        <v>12</v>
      </c>
      <c r="B40" s="3" t="s">
        <v>83</v>
      </c>
      <c r="C40" s="3" t="s">
        <v>23</v>
      </c>
      <c r="D40" s="3" t="s">
        <v>84</v>
      </c>
      <c r="E40" s="34">
        <v>30</v>
      </c>
      <c r="F40" s="35">
        <v>144</v>
      </c>
      <c r="G40" s="35">
        <v>50</v>
      </c>
      <c r="H40" s="35">
        <v>28</v>
      </c>
      <c r="I40" s="35"/>
      <c r="J40" s="36">
        <v>6</v>
      </c>
      <c r="K40" s="4">
        <v>1</v>
      </c>
      <c r="L40" s="1">
        <v>2</v>
      </c>
      <c r="M40" s="47">
        <f t="shared" si="3"/>
        <v>258</v>
      </c>
      <c r="N40" s="37"/>
      <c r="O40" s="35">
        <v>24</v>
      </c>
      <c r="P40" s="36">
        <v>98</v>
      </c>
      <c r="Q40" s="4">
        <v>12</v>
      </c>
      <c r="R40" s="47">
        <f t="shared" si="4"/>
        <v>122</v>
      </c>
      <c r="S40" s="50">
        <f t="shared" si="5"/>
        <v>380</v>
      </c>
      <c r="U40" s="13" t="e">
        <f>IF(#REF!=2,20,13)</f>
        <v>#REF!</v>
      </c>
      <c r="BU40" s="27"/>
    </row>
    <row r="41" spans="1:73" ht="12.75">
      <c r="A41" s="3">
        <v>13</v>
      </c>
      <c r="B41" s="3" t="s">
        <v>79</v>
      </c>
      <c r="C41" s="3" t="s">
        <v>80</v>
      </c>
      <c r="D41" s="3" t="s">
        <v>45</v>
      </c>
      <c r="E41" s="4">
        <v>15</v>
      </c>
      <c r="F41" s="5">
        <v>132</v>
      </c>
      <c r="G41" s="5">
        <v>20</v>
      </c>
      <c r="H41" s="5">
        <v>49</v>
      </c>
      <c r="I41" s="5">
        <v>5</v>
      </c>
      <c r="J41" s="6">
        <v>10</v>
      </c>
      <c r="K41" s="4">
        <v>2</v>
      </c>
      <c r="L41" s="1">
        <v>1</v>
      </c>
      <c r="M41" s="47">
        <f t="shared" si="3"/>
        <v>231</v>
      </c>
      <c r="N41" s="5">
        <v>30</v>
      </c>
      <c r="O41" s="5">
        <v>12</v>
      </c>
      <c r="P41" s="6">
        <v>70</v>
      </c>
      <c r="Q41" s="4">
        <v>15</v>
      </c>
      <c r="R41" s="47">
        <f t="shared" si="4"/>
        <v>112</v>
      </c>
      <c r="S41" s="50">
        <f t="shared" si="5"/>
        <v>343</v>
      </c>
      <c r="U41" s="13" t="e">
        <f>IF(#REF!=2,20,13)</f>
        <v>#REF!</v>
      </c>
      <c r="BU41" s="27"/>
    </row>
    <row r="42" spans="1:73" ht="12.75">
      <c r="A42" s="3">
        <v>14</v>
      </c>
      <c r="B42" s="3" t="s">
        <v>115</v>
      </c>
      <c r="C42" s="3" t="s">
        <v>113</v>
      </c>
      <c r="D42" s="3" t="s">
        <v>116</v>
      </c>
      <c r="E42" s="34"/>
      <c r="F42" s="35">
        <v>108</v>
      </c>
      <c r="G42" s="35">
        <v>40</v>
      </c>
      <c r="H42" s="35">
        <v>49</v>
      </c>
      <c r="I42" s="35">
        <v>15</v>
      </c>
      <c r="J42" s="36">
        <v>4</v>
      </c>
      <c r="K42" s="4">
        <v>1</v>
      </c>
      <c r="L42" s="1">
        <v>3</v>
      </c>
      <c r="M42" s="47">
        <f t="shared" si="3"/>
        <v>216</v>
      </c>
      <c r="N42" s="37">
        <v>15</v>
      </c>
      <c r="O42" s="35"/>
      <c r="P42" s="36">
        <v>112</v>
      </c>
      <c r="Q42" s="4">
        <v>11</v>
      </c>
      <c r="R42" s="47">
        <f t="shared" si="4"/>
        <v>127</v>
      </c>
      <c r="S42" s="50">
        <f t="shared" si="5"/>
        <v>343</v>
      </c>
      <c r="U42" s="13" t="e">
        <f>IF(#REF!=2,20,13)</f>
        <v>#REF!</v>
      </c>
      <c r="BU42" s="27"/>
    </row>
    <row r="43" spans="1:73" ht="12.75">
      <c r="A43" s="3">
        <v>15</v>
      </c>
      <c r="B43" s="3" t="s">
        <v>112</v>
      </c>
      <c r="C43" s="3" t="s">
        <v>113</v>
      </c>
      <c r="D43" s="3" t="s">
        <v>114</v>
      </c>
      <c r="E43" s="4">
        <v>15</v>
      </c>
      <c r="F43" s="5">
        <v>96</v>
      </c>
      <c r="G43" s="5">
        <v>20</v>
      </c>
      <c r="H43" s="5">
        <v>35</v>
      </c>
      <c r="I43" s="5">
        <v>5</v>
      </c>
      <c r="J43" s="6">
        <v>8</v>
      </c>
      <c r="K43" s="4"/>
      <c r="L43" s="1">
        <v>7</v>
      </c>
      <c r="M43" s="47">
        <f t="shared" si="3"/>
        <v>179</v>
      </c>
      <c r="N43" s="5"/>
      <c r="O43" s="5">
        <v>24</v>
      </c>
      <c r="P43" s="6">
        <v>77</v>
      </c>
      <c r="Q43" s="4">
        <v>15</v>
      </c>
      <c r="R43" s="47">
        <f t="shared" si="4"/>
        <v>101</v>
      </c>
      <c r="S43" s="50">
        <f t="shared" si="5"/>
        <v>280</v>
      </c>
      <c r="U43" s="13" t="e">
        <f>IF(#REF!=2,20,13)</f>
        <v>#REF!</v>
      </c>
      <c r="BU43" s="27"/>
    </row>
    <row r="44" spans="1:73" ht="12.75">
      <c r="A44" s="3">
        <v>16</v>
      </c>
      <c r="B44" s="3" t="s">
        <v>85</v>
      </c>
      <c r="C44" s="3" t="s">
        <v>86</v>
      </c>
      <c r="D44" s="3" t="s">
        <v>87</v>
      </c>
      <c r="E44" s="34"/>
      <c r="F44" s="35">
        <v>144</v>
      </c>
      <c r="G44" s="35">
        <v>30</v>
      </c>
      <c r="H44" s="35">
        <v>42</v>
      </c>
      <c r="I44" s="35"/>
      <c r="J44" s="36">
        <v>6</v>
      </c>
      <c r="K44" s="4"/>
      <c r="L44" s="1"/>
      <c r="M44" s="47">
        <f t="shared" si="3"/>
        <v>222</v>
      </c>
      <c r="N44" s="37"/>
      <c r="O44" s="35"/>
      <c r="P44" s="36">
        <v>49</v>
      </c>
      <c r="Q44" s="4">
        <v>21</v>
      </c>
      <c r="R44" s="47">
        <f t="shared" si="4"/>
        <v>49</v>
      </c>
      <c r="S44" s="50">
        <f t="shared" si="5"/>
        <v>271</v>
      </c>
      <c r="U44" s="13" t="e">
        <f>IF(#REF!=2,20,13)</f>
        <v>#REF!</v>
      </c>
      <c r="BU44" s="27"/>
    </row>
    <row r="45" spans="1:73" ht="12.75">
      <c r="A45" s="3">
        <v>17</v>
      </c>
      <c r="B45" s="3" t="s">
        <v>109</v>
      </c>
      <c r="C45" s="3" t="s">
        <v>110</v>
      </c>
      <c r="D45" s="3" t="s">
        <v>111</v>
      </c>
      <c r="E45" s="4">
        <v>30</v>
      </c>
      <c r="F45" s="5">
        <v>96</v>
      </c>
      <c r="G45" s="5"/>
      <c r="H45" s="5">
        <v>28</v>
      </c>
      <c r="I45" s="5"/>
      <c r="J45" s="6">
        <v>16</v>
      </c>
      <c r="K45" s="4"/>
      <c r="L45" s="1">
        <v>6</v>
      </c>
      <c r="M45" s="47">
        <f t="shared" si="3"/>
        <v>170</v>
      </c>
      <c r="N45" s="5"/>
      <c r="O45" s="5">
        <v>12</v>
      </c>
      <c r="P45" s="6">
        <v>84</v>
      </c>
      <c r="Q45" s="4">
        <v>15</v>
      </c>
      <c r="R45" s="47">
        <f t="shared" si="4"/>
        <v>96</v>
      </c>
      <c r="S45" s="50">
        <f t="shared" si="5"/>
        <v>266</v>
      </c>
      <c r="U45" s="13" t="e">
        <f>IF(#REF!=2,20,13)</f>
        <v>#REF!</v>
      </c>
      <c r="BU45" s="27"/>
    </row>
    <row r="46" spans="1:73" ht="12.75">
      <c r="A46" s="3">
        <v>18</v>
      </c>
      <c r="B46" s="3" t="s">
        <v>105</v>
      </c>
      <c r="C46" s="3" t="s">
        <v>106</v>
      </c>
      <c r="D46" s="3" t="s">
        <v>69</v>
      </c>
      <c r="E46" s="34"/>
      <c r="F46" s="35">
        <v>132</v>
      </c>
      <c r="G46" s="35">
        <v>10</v>
      </c>
      <c r="H46" s="35"/>
      <c r="I46" s="35">
        <v>10</v>
      </c>
      <c r="J46" s="36">
        <v>6</v>
      </c>
      <c r="K46" s="4"/>
      <c r="L46" s="1">
        <v>11</v>
      </c>
      <c r="M46" s="47">
        <f t="shared" si="3"/>
        <v>158</v>
      </c>
      <c r="N46" s="37">
        <v>15</v>
      </c>
      <c r="O46" s="35">
        <v>12</v>
      </c>
      <c r="P46" s="36">
        <v>56</v>
      </c>
      <c r="Q46" s="4">
        <v>18</v>
      </c>
      <c r="R46" s="47">
        <f t="shared" si="4"/>
        <v>83</v>
      </c>
      <c r="S46" s="50">
        <f t="shared" si="5"/>
        <v>241</v>
      </c>
      <c r="U46" s="13" t="e">
        <f>IF(#REF!=2,20,13)</f>
        <v>#REF!</v>
      </c>
      <c r="BU46" s="27"/>
    </row>
    <row r="47" spans="1:73" ht="13.5" thickBot="1">
      <c r="A47" s="3">
        <v>19</v>
      </c>
      <c r="B47" s="3" t="s">
        <v>29</v>
      </c>
      <c r="C47" s="3" t="s">
        <v>30</v>
      </c>
      <c r="D47" s="3" t="s">
        <v>40</v>
      </c>
      <c r="E47" s="4">
        <v>15</v>
      </c>
      <c r="F47" s="5">
        <v>84</v>
      </c>
      <c r="G47" s="5">
        <v>30</v>
      </c>
      <c r="H47" s="5">
        <v>7</v>
      </c>
      <c r="I47" s="5">
        <v>5</v>
      </c>
      <c r="J47" s="6">
        <v>8</v>
      </c>
      <c r="K47" s="4">
        <v>1</v>
      </c>
      <c r="L47" s="1">
        <v>11</v>
      </c>
      <c r="M47" s="52">
        <f t="shared" si="3"/>
        <v>149</v>
      </c>
      <c r="N47" s="5"/>
      <c r="O47" s="5">
        <v>24</v>
      </c>
      <c r="P47" s="6">
        <v>35</v>
      </c>
      <c r="Q47" s="4">
        <v>21</v>
      </c>
      <c r="R47" s="52">
        <f t="shared" si="4"/>
        <v>59</v>
      </c>
      <c r="S47" s="61">
        <f t="shared" si="5"/>
        <v>208</v>
      </c>
      <c r="U47" s="13" t="e">
        <f>IF(#REF!=2,20,13)</f>
        <v>#REF!</v>
      </c>
      <c r="BU47" s="27"/>
    </row>
    <row r="48" spans="1:73" ht="3.75" customHeight="1">
      <c r="A48" s="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5"/>
      <c r="Q48" s="5"/>
      <c r="R48" s="12"/>
      <c r="S48" s="12"/>
      <c r="U48" s="13" t="e">
        <f>IF(#REF!=2,20,13)</f>
        <v>#REF!</v>
      </c>
      <c r="BU48" s="27"/>
    </row>
    <row r="49" spans="1:73" ht="3" customHeight="1">
      <c r="A49" s="1"/>
      <c r="B49" s="1"/>
      <c r="C49" s="1"/>
      <c r="D49" s="1"/>
      <c r="E49" s="5"/>
      <c r="F49" s="5"/>
      <c r="G49" s="5"/>
      <c r="H49" s="5"/>
      <c r="I49" s="5"/>
      <c r="J49" s="5"/>
      <c r="K49" s="5"/>
      <c r="L49" s="5"/>
      <c r="M49" s="12"/>
      <c r="N49" s="5"/>
      <c r="O49" s="5"/>
      <c r="P49" s="5"/>
      <c r="Q49" s="5"/>
      <c r="R49" s="12"/>
      <c r="S49" s="12"/>
      <c r="U49" s="13" t="e">
        <f>IF(#REF!=2,20,13)</f>
        <v>#REF!</v>
      </c>
      <c r="BU49" s="27"/>
    </row>
    <row r="50" spans="1:73" ht="3.75" customHeight="1" thickBot="1">
      <c r="A50" s="1"/>
      <c r="B50" s="1"/>
      <c r="C50" s="1"/>
      <c r="D50" s="1"/>
      <c r="E50" s="5"/>
      <c r="F50" s="5"/>
      <c r="G50" s="5"/>
      <c r="H50" s="5"/>
      <c r="I50" s="5"/>
      <c r="J50" s="5"/>
      <c r="K50" s="5"/>
      <c r="L50" s="1"/>
      <c r="M50" s="12"/>
      <c r="N50" s="5"/>
      <c r="O50" s="5"/>
      <c r="P50" s="5"/>
      <c r="Q50" s="5"/>
      <c r="R50" s="12"/>
      <c r="S50" s="12"/>
      <c r="BU50" s="27"/>
    </row>
    <row r="51" spans="1:73" ht="13.5" thickBot="1">
      <c r="A51" s="1"/>
      <c r="B51" s="64" t="s">
        <v>17</v>
      </c>
      <c r="C51" s="65"/>
      <c r="D51" s="1"/>
      <c r="E51" s="5"/>
      <c r="F51" s="5"/>
      <c r="G51" s="5"/>
      <c r="H51" s="5"/>
      <c r="I51" s="5"/>
      <c r="J51" s="5"/>
      <c r="K51" s="5"/>
      <c r="L51" s="1"/>
      <c r="M51" s="5"/>
      <c r="N51" s="5"/>
      <c r="O51" s="5"/>
      <c r="P51" s="5"/>
      <c r="Q51" s="5"/>
      <c r="R51" s="5"/>
      <c r="S51" s="18"/>
      <c r="BU51" s="27"/>
    </row>
    <row r="52" spans="1:73" ht="12.75">
      <c r="A52" s="3">
        <v>1</v>
      </c>
      <c r="B52" s="19" t="s">
        <v>117</v>
      </c>
      <c r="C52" s="19" t="s">
        <v>99</v>
      </c>
      <c r="D52" s="3" t="s">
        <v>118</v>
      </c>
      <c r="E52" s="10">
        <v>180</v>
      </c>
      <c r="F52" s="11">
        <v>132</v>
      </c>
      <c r="G52" s="11">
        <v>20</v>
      </c>
      <c r="H52" s="11">
        <v>7</v>
      </c>
      <c r="I52" s="11">
        <v>5</v>
      </c>
      <c r="J52" s="2"/>
      <c r="K52" s="4">
        <v>7</v>
      </c>
      <c r="L52" s="5">
        <v>1</v>
      </c>
      <c r="M52" s="46">
        <f>SUM($E52:$J52)</f>
        <v>344</v>
      </c>
      <c r="N52" s="11">
        <v>45</v>
      </c>
      <c r="O52" s="11">
        <v>72</v>
      </c>
      <c r="P52" s="2">
        <v>119</v>
      </c>
      <c r="Q52" s="4">
        <v>2</v>
      </c>
      <c r="R52" s="46">
        <f>SUM($N52:$P52)</f>
        <v>236</v>
      </c>
      <c r="S52" s="49">
        <f>M52+R52</f>
        <v>580</v>
      </c>
      <c r="U52" s="13" t="e">
        <f>IF(#REF!=2,20,13)</f>
        <v>#REF!</v>
      </c>
      <c r="BU52" s="27"/>
    </row>
    <row r="53" spans="1:73" ht="12.75">
      <c r="A53" s="3">
        <v>2</v>
      </c>
      <c r="B53" s="3" t="s">
        <v>119</v>
      </c>
      <c r="C53" s="3" t="s">
        <v>120</v>
      </c>
      <c r="D53" s="3" t="s">
        <v>121</v>
      </c>
      <c r="E53" s="34">
        <v>225</v>
      </c>
      <c r="F53" s="35">
        <v>132</v>
      </c>
      <c r="G53" s="35">
        <v>10</v>
      </c>
      <c r="H53" s="35">
        <v>14</v>
      </c>
      <c r="I53" s="35"/>
      <c r="J53" s="36">
        <v>6</v>
      </c>
      <c r="K53" s="4">
        <v>2</v>
      </c>
      <c r="L53" s="1"/>
      <c r="M53" s="47">
        <f>SUM($E53:$J53)</f>
        <v>387</v>
      </c>
      <c r="N53" s="37"/>
      <c r="O53" s="35">
        <v>36</v>
      </c>
      <c r="P53" s="36">
        <v>105</v>
      </c>
      <c r="Q53" s="4">
        <v>10</v>
      </c>
      <c r="R53" s="47">
        <f>SUM($N53:$P53)</f>
        <v>141</v>
      </c>
      <c r="S53" s="50">
        <f>M53+R53</f>
        <v>528</v>
      </c>
      <c r="U53" s="13" t="e">
        <f>IF(#REF!=2,20,13)</f>
        <v>#REF!</v>
      </c>
      <c r="BU53" s="27"/>
    </row>
    <row r="54" spans="1:73" ht="13.5" thickBot="1">
      <c r="A54" s="3">
        <v>3</v>
      </c>
      <c r="B54" s="3" t="s">
        <v>112</v>
      </c>
      <c r="C54" s="3" t="s">
        <v>65</v>
      </c>
      <c r="D54" s="3" t="s">
        <v>114</v>
      </c>
      <c r="E54" s="7">
        <v>60</v>
      </c>
      <c r="F54" s="8">
        <v>180</v>
      </c>
      <c r="G54" s="8">
        <v>10</v>
      </c>
      <c r="H54" s="8">
        <v>28</v>
      </c>
      <c r="I54" s="8"/>
      <c r="J54" s="9">
        <v>6</v>
      </c>
      <c r="K54" s="4">
        <v>1</v>
      </c>
      <c r="L54" s="1">
        <v>1</v>
      </c>
      <c r="M54" s="52">
        <f>SUM($E54:$J54)</f>
        <v>284</v>
      </c>
      <c r="N54" s="8"/>
      <c r="O54" s="8">
        <v>48</v>
      </c>
      <c r="P54" s="9">
        <v>84</v>
      </c>
      <c r="Q54" s="4">
        <v>12</v>
      </c>
      <c r="R54" s="52">
        <f>SUM($N54:$P54)</f>
        <v>132</v>
      </c>
      <c r="S54" s="61">
        <f>M54+R54</f>
        <v>416</v>
      </c>
      <c r="U54" s="13" t="e">
        <f>IF(#REF!=2,20,13)</f>
        <v>#REF!</v>
      </c>
      <c r="BU54" s="27"/>
    </row>
    <row r="55" spans="1:73" ht="13.5" thickBot="1">
      <c r="A55" s="1"/>
      <c r="B55" s="1"/>
      <c r="C55" s="1"/>
      <c r="D55" s="1"/>
      <c r="E55" s="5"/>
      <c r="F55" s="5"/>
      <c r="G55" s="5"/>
      <c r="H55" s="5"/>
      <c r="I55" s="5"/>
      <c r="J55" s="5"/>
      <c r="K55" s="5"/>
      <c r="L55" s="1"/>
      <c r="M55" s="5"/>
      <c r="N55" s="5"/>
      <c r="O55" s="5"/>
      <c r="P55" s="5"/>
      <c r="Q55" s="5"/>
      <c r="R55" s="5"/>
      <c r="S55" s="5"/>
      <c r="BU55" s="27"/>
    </row>
    <row r="56" spans="1:73" ht="13.5" thickBot="1">
      <c r="A56" s="1"/>
      <c r="B56" s="64" t="s">
        <v>18</v>
      </c>
      <c r="C56" s="65"/>
      <c r="D56" s="1"/>
      <c r="E56" s="8"/>
      <c r="F56" s="8"/>
      <c r="G56" s="8"/>
      <c r="H56" s="8"/>
      <c r="I56" s="8"/>
      <c r="J56" s="8"/>
      <c r="K56" s="5"/>
      <c r="L56" s="1"/>
      <c r="M56" s="5"/>
      <c r="N56" s="8"/>
      <c r="O56" s="8"/>
      <c r="P56" s="8"/>
      <c r="Q56" s="5"/>
      <c r="R56" s="5"/>
      <c r="S56" s="5"/>
      <c r="T56" s="27"/>
      <c r="BU56" s="27"/>
    </row>
    <row r="57" spans="1:73" ht="12.75">
      <c r="A57" s="3">
        <v>1</v>
      </c>
      <c r="B57" s="19" t="s">
        <v>133</v>
      </c>
      <c r="C57" s="19" t="s">
        <v>135</v>
      </c>
      <c r="D57" s="3" t="s">
        <v>134</v>
      </c>
      <c r="E57" s="4">
        <v>225</v>
      </c>
      <c r="F57" s="5">
        <v>144</v>
      </c>
      <c r="G57" s="5">
        <v>10</v>
      </c>
      <c r="H57" s="5"/>
      <c r="I57" s="5"/>
      <c r="J57" s="5"/>
      <c r="K57" s="4">
        <v>4</v>
      </c>
      <c r="L57" s="5"/>
      <c r="M57" s="46">
        <f aca="true" t="shared" si="6" ref="M57:M62">SUM($E57:$J57)</f>
        <v>379</v>
      </c>
      <c r="N57" s="5">
        <v>120</v>
      </c>
      <c r="O57" s="5">
        <v>168</v>
      </c>
      <c r="P57" s="5">
        <v>28</v>
      </c>
      <c r="Q57" s="4">
        <v>2</v>
      </c>
      <c r="R57" s="46">
        <f aca="true" t="shared" si="7" ref="R57:R62">SUM($N57:$P57)</f>
        <v>316</v>
      </c>
      <c r="S57" s="49">
        <f aca="true" t="shared" si="8" ref="S57:S62">M57+R57</f>
        <v>695</v>
      </c>
      <c r="U57" s="13" t="e">
        <f>IF(#REF!=2,20,13)</f>
        <v>#REF!</v>
      </c>
      <c r="BU57" s="27"/>
    </row>
    <row r="58" spans="1:73" ht="12.75">
      <c r="A58" s="3">
        <v>2</v>
      </c>
      <c r="B58" s="3" t="s">
        <v>124</v>
      </c>
      <c r="C58" s="3" t="s">
        <v>125</v>
      </c>
      <c r="D58" s="3" t="s">
        <v>126</v>
      </c>
      <c r="E58" s="34">
        <v>210</v>
      </c>
      <c r="F58" s="35">
        <v>132</v>
      </c>
      <c r="G58" s="35">
        <v>30</v>
      </c>
      <c r="H58" s="35"/>
      <c r="I58" s="35"/>
      <c r="J58" s="36"/>
      <c r="K58" s="4">
        <v>5</v>
      </c>
      <c r="L58" s="1"/>
      <c r="M58" s="47">
        <f t="shared" si="6"/>
        <v>372</v>
      </c>
      <c r="N58" s="37">
        <v>45</v>
      </c>
      <c r="O58" s="35">
        <v>168</v>
      </c>
      <c r="P58" s="36">
        <v>70</v>
      </c>
      <c r="Q58" s="4">
        <v>1</v>
      </c>
      <c r="R58" s="47">
        <f t="shared" si="7"/>
        <v>283</v>
      </c>
      <c r="S58" s="50">
        <f t="shared" si="8"/>
        <v>655</v>
      </c>
      <c r="U58" s="13" t="e">
        <f>IF(#REF!=2,20,13)</f>
        <v>#REF!</v>
      </c>
      <c r="BU58" s="27"/>
    </row>
    <row r="59" spans="1:73" ht="12.75">
      <c r="A59" s="3">
        <v>3</v>
      </c>
      <c r="B59" s="3" t="s">
        <v>133</v>
      </c>
      <c r="C59" s="3" t="s">
        <v>37</v>
      </c>
      <c r="D59" s="3" t="s">
        <v>134</v>
      </c>
      <c r="E59" s="4">
        <v>195</v>
      </c>
      <c r="F59" s="5">
        <v>144</v>
      </c>
      <c r="G59" s="5">
        <v>10</v>
      </c>
      <c r="H59" s="5">
        <v>7</v>
      </c>
      <c r="I59" s="5">
        <v>5</v>
      </c>
      <c r="J59" s="6"/>
      <c r="K59" s="4">
        <v>6</v>
      </c>
      <c r="L59" s="5"/>
      <c r="M59" s="47">
        <f t="shared" si="6"/>
        <v>361</v>
      </c>
      <c r="N59" s="5">
        <v>90</v>
      </c>
      <c r="O59" s="5">
        <v>96</v>
      </c>
      <c r="P59" s="6">
        <v>98</v>
      </c>
      <c r="Q59" s="4"/>
      <c r="R59" s="47">
        <f t="shared" si="7"/>
        <v>284</v>
      </c>
      <c r="S59" s="50">
        <f t="shared" si="8"/>
        <v>645</v>
      </c>
      <c r="U59" s="13" t="e">
        <f>IF(#REF!=2,20,13)</f>
        <v>#REF!</v>
      </c>
      <c r="BU59" s="27"/>
    </row>
    <row r="60" spans="1:73" ht="12.75">
      <c r="A60" s="3">
        <v>4</v>
      </c>
      <c r="B60" s="3" t="s">
        <v>127</v>
      </c>
      <c r="C60" s="3" t="s">
        <v>128</v>
      </c>
      <c r="D60" s="3" t="s">
        <v>129</v>
      </c>
      <c r="E60" s="34">
        <v>180</v>
      </c>
      <c r="F60" s="35">
        <v>156</v>
      </c>
      <c r="G60" s="35">
        <v>10</v>
      </c>
      <c r="H60" s="35">
        <v>14</v>
      </c>
      <c r="I60" s="35"/>
      <c r="J60" s="36"/>
      <c r="K60" s="4">
        <v>3</v>
      </c>
      <c r="L60" s="1"/>
      <c r="M60" s="48">
        <f t="shared" si="6"/>
        <v>360</v>
      </c>
      <c r="N60" s="37">
        <v>75</v>
      </c>
      <c r="O60" s="35">
        <v>96</v>
      </c>
      <c r="P60" s="36">
        <v>105</v>
      </c>
      <c r="Q60" s="4"/>
      <c r="R60" s="47">
        <f t="shared" si="7"/>
        <v>276</v>
      </c>
      <c r="S60" s="50">
        <f t="shared" si="8"/>
        <v>636</v>
      </c>
      <c r="U60" s="13" t="e">
        <f>IF(#REF!=2,20,13)</f>
        <v>#REF!</v>
      </c>
      <c r="BU60" s="27"/>
    </row>
    <row r="61" spans="1:73" ht="12.75">
      <c r="A61" s="3">
        <v>5</v>
      </c>
      <c r="B61" s="3" t="s">
        <v>130</v>
      </c>
      <c r="C61" s="3" t="s">
        <v>131</v>
      </c>
      <c r="D61" s="3" t="s">
        <v>132</v>
      </c>
      <c r="E61" s="4">
        <v>90</v>
      </c>
      <c r="F61" s="5">
        <v>168</v>
      </c>
      <c r="G61" s="5"/>
      <c r="H61" s="5">
        <v>49</v>
      </c>
      <c r="I61" s="5"/>
      <c r="J61" s="6"/>
      <c r="K61" s="4">
        <v>3</v>
      </c>
      <c r="L61" s="1">
        <v>1</v>
      </c>
      <c r="M61" s="47">
        <f t="shared" si="6"/>
        <v>307</v>
      </c>
      <c r="N61" s="5">
        <v>105</v>
      </c>
      <c r="O61" s="5">
        <v>84</v>
      </c>
      <c r="P61" s="6">
        <v>84</v>
      </c>
      <c r="Q61" s="4">
        <v>2</v>
      </c>
      <c r="R61" s="47">
        <f t="shared" si="7"/>
        <v>273</v>
      </c>
      <c r="S61" s="62">
        <f t="shared" si="8"/>
        <v>580</v>
      </c>
      <c r="U61" s="13" t="e">
        <f>IF(#REF!=2,20,13)</f>
        <v>#REF!</v>
      </c>
      <c r="BU61" s="27"/>
    </row>
    <row r="62" spans="1:73" ht="13.5" thickBot="1">
      <c r="A62" s="3">
        <v>6</v>
      </c>
      <c r="B62" s="3" t="s">
        <v>122</v>
      </c>
      <c r="C62" s="3" t="s">
        <v>95</v>
      </c>
      <c r="D62" s="3" t="s">
        <v>123</v>
      </c>
      <c r="E62" s="34">
        <v>75</v>
      </c>
      <c r="F62" s="35">
        <v>216</v>
      </c>
      <c r="G62" s="35">
        <v>20</v>
      </c>
      <c r="H62" s="35"/>
      <c r="I62" s="35">
        <v>10</v>
      </c>
      <c r="J62" s="36"/>
      <c r="K62" s="4">
        <v>1</v>
      </c>
      <c r="L62" s="1">
        <v>1</v>
      </c>
      <c r="M62" s="52">
        <f t="shared" si="6"/>
        <v>321</v>
      </c>
      <c r="N62" s="37">
        <v>15</v>
      </c>
      <c r="O62" s="35">
        <v>60</v>
      </c>
      <c r="P62" s="36">
        <v>112</v>
      </c>
      <c r="Q62" s="32">
        <v>5</v>
      </c>
      <c r="R62" s="52">
        <f t="shared" si="7"/>
        <v>187</v>
      </c>
      <c r="S62" s="63">
        <f t="shared" si="8"/>
        <v>508</v>
      </c>
      <c r="BU62" s="27"/>
    </row>
    <row r="63" spans="1:73" ht="13.5" thickBot="1">
      <c r="A63" s="1"/>
      <c r="B63" s="1"/>
      <c r="C63" s="1"/>
      <c r="D63" s="1"/>
      <c r="E63" s="5"/>
      <c r="F63" s="5"/>
      <c r="G63" s="5"/>
      <c r="H63" s="5"/>
      <c r="I63" s="5"/>
      <c r="J63" s="5"/>
      <c r="K63" s="5"/>
      <c r="L63" s="1"/>
      <c r="M63" s="5"/>
      <c r="N63" s="5"/>
      <c r="O63" s="5"/>
      <c r="P63" s="5"/>
      <c r="Q63" s="5"/>
      <c r="R63" s="5"/>
      <c r="S63" s="5"/>
      <c r="BU63" s="27"/>
    </row>
    <row r="64" spans="1:73" ht="13.5" thickBot="1">
      <c r="A64" s="1"/>
      <c r="B64" s="64" t="s">
        <v>12</v>
      </c>
      <c r="C64" s="65"/>
      <c r="D64" s="1"/>
      <c r="E64" s="5"/>
      <c r="F64" s="5"/>
      <c r="G64" s="5"/>
      <c r="H64" s="5"/>
      <c r="I64" s="5"/>
      <c r="J64" s="5"/>
      <c r="K64" s="5"/>
      <c r="L64" s="1"/>
      <c r="M64" s="5"/>
      <c r="N64" s="5"/>
      <c r="O64" s="5"/>
      <c r="P64" s="5"/>
      <c r="Q64" s="5"/>
      <c r="R64" s="5"/>
      <c r="S64" s="18"/>
      <c r="BU64" s="27"/>
    </row>
    <row r="65" spans="1:73" ht="12.75">
      <c r="A65" s="3">
        <v>1</v>
      </c>
      <c r="B65" s="19" t="s">
        <v>140</v>
      </c>
      <c r="C65" s="19" t="s">
        <v>141</v>
      </c>
      <c r="D65" s="3" t="s">
        <v>142</v>
      </c>
      <c r="E65" s="10">
        <v>375</v>
      </c>
      <c r="F65" s="11">
        <v>36</v>
      </c>
      <c r="G65" s="11"/>
      <c r="H65" s="11"/>
      <c r="I65" s="11"/>
      <c r="J65" s="2"/>
      <c r="K65" s="4">
        <v>11</v>
      </c>
      <c r="L65" s="1"/>
      <c r="M65" s="46">
        <f aca="true" t="shared" si="9" ref="M65:M71">SUM($E65:$J65)</f>
        <v>411</v>
      </c>
      <c r="N65" s="11">
        <v>255</v>
      </c>
      <c r="O65" s="11">
        <v>96</v>
      </c>
      <c r="P65" s="2">
        <v>21</v>
      </c>
      <c r="Q65" s="4"/>
      <c r="R65" s="46">
        <f aca="true" t="shared" si="10" ref="R65:R71">SUM($N65:$P65)</f>
        <v>372</v>
      </c>
      <c r="S65" s="49">
        <f aca="true" t="shared" si="11" ref="S65:S71">M65+R65</f>
        <v>783</v>
      </c>
      <c r="U65" s="13" t="e">
        <f>IF(#REF!=2,20,13)</f>
        <v>#REF!</v>
      </c>
      <c r="BU65" s="27"/>
    </row>
    <row r="66" spans="1:73" ht="12.75">
      <c r="A66" s="3">
        <v>2</v>
      </c>
      <c r="B66" s="3" t="s">
        <v>136</v>
      </c>
      <c r="C66" s="3" t="s">
        <v>57</v>
      </c>
      <c r="D66" s="3" t="s">
        <v>137</v>
      </c>
      <c r="E66" s="34">
        <v>330</v>
      </c>
      <c r="F66" s="35">
        <v>72</v>
      </c>
      <c r="G66" s="35"/>
      <c r="H66" s="35"/>
      <c r="I66" s="35"/>
      <c r="J66" s="36"/>
      <c r="K66" s="4">
        <v>12</v>
      </c>
      <c r="L66" s="1"/>
      <c r="M66" s="47">
        <f t="shared" si="9"/>
        <v>402</v>
      </c>
      <c r="N66" s="37">
        <v>210</v>
      </c>
      <c r="O66" s="35">
        <v>120</v>
      </c>
      <c r="P66" s="36">
        <v>28</v>
      </c>
      <c r="Q66" s="4"/>
      <c r="R66" s="47">
        <f t="shared" si="10"/>
        <v>358</v>
      </c>
      <c r="S66" s="50">
        <f t="shared" si="11"/>
        <v>760</v>
      </c>
      <c r="U66" s="13" t="e">
        <f>IF(#REF!=2,20,13)</f>
        <v>#REF!</v>
      </c>
      <c r="BU66" s="27"/>
    </row>
    <row r="67" spans="1:73" ht="12.75">
      <c r="A67" s="3">
        <v>3</v>
      </c>
      <c r="B67" s="3" t="s">
        <v>149</v>
      </c>
      <c r="C67" s="3" t="s">
        <v>150</v>
      </c>
      <c r="D67" s="3" t="s">
        <v>151</v>
      </c>
      <c r="E67" s="4">
        <v>330</v>
      </c>
      <c r="F67" s="5">
        <v>72</v>
      </c>
      <c r="G67" s="5"/>
      <c r="H67" s="5"/>
      <c r="I67" s="5"/>
      <c r="J67" s="6"/>
      <c r="K67" s="4">
        <v>8</v>
      </c>
      <c r="L67" s="1"/>
      <c r="M67" s="47">
        <f t="shared" si="9"/>
        <v>402</v>
      </c>
      <c r="N67" s="5">
        <v>135</v>
      </c>
      <c r="O67" s="5">
        <v>192</v>
      </c>
      <c r="P67" s="6">
        <v>21</v>
      </c>
      <c r="Q67" s="4"/>
      <c r="R67" s="47">
        <f t="shared" si="10"/>
        <v>348</v>
      </c>
      <c r="S67" s="50">
        <f t="shared" si="11"/>
        <v>750</v>
      </c>
      <c r="U67" s="13" t="e">
        <f>IF(#REF!=2,20,13)</f>
        <v>#REF!</v>
      </c>
      <c r="BU67" s="27"/>
    </row>
    <row r="68" spans="1:73" ht="12.75">
      <c r="A68" s="3">
        <v>4</v>
      </c>
      <c r="B68" s="3" t="s">
        <v>147</v>
      </c>
      <c r="C68" s="3" t="s">
        <v>148</v>
      </c>
      <c r="D68" s="3" t="s">
        <v>66</v>
      </c>
      <c r="E68" s="34">
        <v>285</v>
      </c>
      <c r="F68" s="35">
        <v>108</v>
      </c>
      <c r="G68" s="35"/>
      <c r="H68" s="35"/>
      <c r="I68" s="35"/>
      <c r="J68" s="36"/>
      <c r="K68" s="4">
        <v>7</v>
      </c>
      <c r="L68" s="1"/>
      <c r="M68" s="47">
        <f t="shared" si="9"/>
        <v>393</v>
      </c>
      <c r="N68" s="37">
        <v>150</v>
      </c>
      <c r="O68" s="35">
        <v>144</v>
      </c>
      <c r="P68" s="36">
        <v>42</v>
      </c>
      <c r="Q68" s="4"/>
      <c r="R68" s="47">
        <f t="shared" si="10"/>
        <v>336</v>
      </c>
      <c r="S68" s="50">
        <f t="shared" si="11"/>
        <v>729</v>
      </c>
      <c r="U68" s="13" t="e">
        <f>IF(#REF!=2,20,13)</f>
        <v>#REF!</v>
      </c>
      <c r="BU68" s="27"/>
    </row>
    <row r="69" spans="1:73" ht="12.75">
      <c r="A69" s="3">
        <v>5</v>
      </c>
      <c r="B69" s="3" t="s">
        <v>138</v>
      </c>
      <c r="C69" s="3" t="s">
        <v>139</v>
      </c>
      <c r="D69" s="3" t="s">
        <v>126</v>
      </c>
      <c r="E69" s="4">
        <v>240</v>
      </c>
      <c r="F69" s="5">
        <v>132</v>
      </c>
      <c r="G69" s="5">
        <v>10</v>
      </c>
      <c r="H69" s="5"/>
      <c r="I69" s="5"/>
      <c r="J69" s="6"/>
      <c r="K69" s="4">
        <v>10</v>
      </c>
      <c r="L69" s="5"/>
      <c r="M69" s="47">
        <f t="shared" si="9"/>
        <v>382</v>
      </c>
      <c r="N69" s="5">
        <v>150</v>
      </c>
      <c r="O69" s="5">
        <v>144</v>
      </c>
      <c r="P69" s="6">
        <v>42</v>
      </c>
      <c r="Q69" s="4"/>
      <c r="R69" s="47">
        <f t="shared" si="10"/>
        <v>336</v>
      </c>
      <c r="S69" s="50">
        <f t="shared" si="11"/>
        <v>718</v>
      </c>
      <c r="U69" s="13" t="e">
        <f>IF(#REF!=2,20,13)</f>
        <v>#REF!</v>
      </c>
      <c r="BU69" s="27"/>
    </row>
    <row r="70" spans="1:73" ht="12.75">
      <c r="A70" s="3">
        <v>6</v>
      </c>
      <c r="B70" s="3" t="s">
        <v>145</v>
      </c>
      <c r="C70" s="3" t="s">
        <v>146</v>
      </c>
      <c r="D70" s="3" t="s">
        <v>66</v>
      </c>
      <c r="E70" s="34">
        <v>195</v>
      </c>
      <c r="F70" s="35">
        <v>168</v>
      </c>
      <c r="G70" s="35"/>
      <c r="H70" s="35">
        <v>7</v>
      </c>
      <c r="I70" s="35"/>
      <c r="J70" s="36"/>
      <c r="K70" s="4">
        <v>7</v>
      </c>
      <c r="L70" s="1"/>
      <c r="M70" s="47">
        <f t="shared" si="9"/>
        <v>370</v>
      </c>
      <c r="N70" s="37">
        <v>60</v>
      </c>
      <c r="O70" s="35">
        <v>132</v>
      </c>
      <c r="P70" s="36">
        <v>84</v>
      </c>
      <c r="Q70" s="4">
        <v>1</v>
      </c>
      <c r="R70" s="47">
        <f t="shared" si="10"/>
        <v>276</v>
      </c>
      <c r="S70" s="50">
        <f t="shared" si="11"/>
        <v>646</v>
      </c>
      <c r="U70" s="13" t="e">
        <f>IF(#REF!=2,20,13)</f>
        <v>#REF!</v>
      </c>
      <c r="BU70" s="27"/>
    </row>
    <row r="71" spans="1:73" ht="13.5" thickBot="1">
      <c r="A71" s="3">
        <v>7</v>
      </c>
      <c r="B71" s="3" t="s">
        <v>143</v>
      </c>
      <c r="C71" s="3" t="s">
        <v>144</v>
      </c>
      <c r="D71" s="3" t="s">
        <v>142</v>
      </c>
      <c r="E71" s="4">
        <v>180</v>
      </c>
      <c r="F71" s="5">
        <v>132</v>
      </c>
      <c r="G71" s="5">
        <v>30</v>
      </c>
      <c r="H71" s="5"/>
      <c r="I71" s="5">
        <v>5</v>
      </c>
      <c r="J71" s="5"/>
      <c r="K71" s="4">
        <v>3</v>
      </c>
      <c r="L71" s="1"/>
      <c r="M71" s="52">
        <f t="shared" si="9"/>
        <v>347</v>
      </c>
      <c r="N71" s="5">
        <v>60</v>
      </c>
      <c r="O71" s="5">
        <v>48</v>
      </c>
      <c r="P71" s="5">
        <v>84</v>
      </c>
      <c r="Q71" s="4">
        <v>6</v>
      </c>
      <c r="R71" s="52">
        <f t="shared" si="10"/>
        <v>192</v>
      </c>
      <c r="S71" s="61">
        <f t="shared" si="11"/>
        <v>539</v>
      </c>
      <c r="U71" s="13" t="e">
        <f>IF(#REF!=2,20,13)</f>
        <v>#REF!</v>
      </c>
      <c r="BU71" s="27"/>
    </row>
    <row r="72" spans="1:19" ht="12.75">
      <c r="A72" s="1"/>
      <c r="B72" s="1"/>
      <c r="C72" s="1"/>
      <c r="D72" s="1"/>
      <c r="E72" s="5"/>
      <c r="F72" s="5"/>
      <c r="G72" s="5"/>
      <c r="H72" s="5"/>
      <c r="I72" s="5"/>
      <c r="J72" s="5"/>
      <c r="K72" s="5"/>
      <c r="L72" s="1"/>
      <c r="M72" s="5"/>
      <c r="N72" s="5"/>
      <c r="O72" s="5"/>
      <c r="P72" s="5"/>
      <c r="Q72" s="5"/>
      <c r="R72" s="5"/>
      <c r="S72" s="5"/>
    </row>
    <row r="73" spans="1:19" ht="13.5" thickBot="1">
      <c r="A73" s="1"/>
      <c r="B73" s="16" t="s">
        <v>22</v>
      </c>
      <c r="C73" s="1"/>
      <c r="D73" s="1"/>
      <c r="E73" s="5"/>
      <c r="F73" s="5"/>
      <c r="G73" s="5"/>
      <c r="H73" s="5"/>
      <c r="I73" s="5"/>
      <c r="J73" s="5"/>
      <c r="K73" s="5"/>
      <c r="L73" s="1"/>
      <c r="M73" s="5"/>
      <c r="N73" s="5"/>
      <c r="O73" s="5"/>
      <c r="P73" s="5"/>
      <c r="Q73" s="5"/>
      <c r="R73" s="5"/>
      <c r="S73" s="5"/>
    </row>
    <row r="74" spans="1:19" ht="13.5" thickBot="1">
      <c r="A74" s="1"/>
      <c r="C74" s="16"/>
      <c r="D74" s="1"/>
      <c r="E74" s="29">
        <v>15</v>
      </c>
      <c r="F74" s="20">
        <v>12</v>
      </c>
      <c r="G74" s="20">
        <v>10</v>
      </c>
      <c r="H74" s="20">
        <v>7</v>
      </c>
      <c r="I74" s="20">
        <v>5</v>
      </c>
      <c r="J74" s="20">
        <v>2</v>
      </c>
      <c r="K74" s="20" t="s">
        <v>4</v>
      </c>
      <c r="L74" s="20" t="s">
        <v>5</v>
      </c>
      <c r="M74" s="15" t="s">
        <v>6</v>
      </c>
      <c r="N74" s="20">
        <v>15</v>
      </c>
      <c r="O74" s="20">
        <v>12</v>
      </c>
      <c r="P74" s="20">
        <v>7</v>
      </c>
      <c r="Q74" s="20" t="s">
        <v>5</v>
      </c>
      <c r="R74" s="15" t="s">
        <v>6</v>
      </c>
      <c r="S74" s="15" t="s">
        <v>7</v>
      </c>
    </row>
    <row r="75" spans="1:4" ht="13.5" thickBot="1">
      <c r="A75" s="1"/>
      <c r="B75" s="64" t="s">
        <v>14</v>
      </c>
      <c r="C75" s="65"/>
      <c r="D75" s="1"/>
    </row>
    <row r="76" spans="1:19" ht="12.75">
      <c r="A76" s="3">
        <v>1</v>
      </c>
      <c r="B76" s="57" t="s">
        <v>83</v>
      </c>
      <c r="C76" s="57" t="s">
        <v>152</v>
      </c>
      <c r="D76" s="3" t="s">
        <v>84</v>
      </c>
      <c r="E76" s="10">
        <v>120</v>
      </c>
      <c r="F76" s="11">
        <v>156</v>
      </c>
      <c r="G76" s="11">
        <v>20</v>
      </c>
      <c r="H76" s="11">
        <v>21</v>
      </c>
      <c r="I76" s="11">
        <v>5</v>
      </c>
      <c r="J76" s="30"/>
      <c r="L76" s="1">
        <v>1</v>
      </c>
      <c r="M76" s="46">
        <f>SUM($E76:$J76)</f>
        <v>322</v>
      </c>
      <c r="N76" s="11"/>
      <c r="O76" s="11">
        <v>48</v>
      </c>
      <c r="P76" s="2">
        <v>147</v>
      </c>
      <c r="Q76" s="12">
        <v>3</v>
      </c>
      <c r="R76" s="53">
        <f>SUM($N76:$P76)</f>
        <v>195</v>
      </c>
      <c r="S76" s="59">
        <f>M76+R76</f>
        <v>517</v>
      </c>
    </row>
    <row r="77" spans="1:19" ht="12.75">
      <c r="A77" s="3">
        <v>2</v>
      </c>
      <c r="B77" s="3" t="s">
        <v>54</v>
      </c>
      <c r="C77" s="3" t="s">
        <v>154</v>
      </c>
      <c r="D77" s="3" t="s">
        <v>84</v>
      </c>
      <c r="E77" s="34">
        <v>30</v>
      </c>
      <c r="F77" s="35">
        <v>168</v>
      </c>
      <c r="G77" s="35">
        <v>10</v>
      </c>
      <c r="H77" s="35">
        <v>28</v>
      </c>
      <c r="I77" s="35"/>
      <c r="J77" s="36">
        <v>4</v>
      </c>
      <c r="K77" s="5">
        <v>1</v>
      </c>
      <c r="L77" s="5">
        <v>5</v>
      </c>
      <c r="M77" s="47">
        <f>SUM($E77:$J77)</f>
        <v>240</v>
      </c>
      <c r="N77" s="5">
        <v>30</v>
      </c>
      <c r="O77" s="5">
        <v>24</v>
      </c>
      <c r="P77" s="6">
        <v>98</v>
      </c>
      <c r="Q77" s="5">
        <v>10</v>
      </c>
      <c r="R77" s="54">
        <f>SUM($N77:$P77)</f>
        <v>152</v>
      </c>
      <c r="S77" s="60">
        <f>M77+R77</f>
        <v>392</v>
      </c>
    </row>
    <row r="78" spans="1:21" ht="13.5" thickBot="1">
      <c r="A78" s="3">
        <v>3</v>
      </c>
      <c r="B78" s="33" t="s">
        <v>54</v>
      </c>
      <c r="C78" s="33" t="s">
        <v>153</v>
      </c>
      <c r="D78" s="3" t="s">
        <v>84</v>
      </c>
      <c r="E78" s="34">
        <v>60</v>
      </c>
      <c r="F78" s="35">
        <v>120</v>
      </c>
      <c r="G78" s="35"/>
      <c r="H78" s="35">
        <v>42</v>
      </c>
      <c r="I78" s="35">
        <v>5</v>
      </c>
      <c r="J78" s="36">
        <v>4</v>
      </c>
      <c r="K78" s="1"/>
      <c r="L78" s="1">
        <v>5</v>
      </c>
      <c r="M78" s="52">
        <f>SUM($E78:$J78)</f>
        <v>231</v>
      </c>
      <c r="N78" s="12">
        <v>30</v>
      </c>
      <c r="O78" s="12">
        <v>24</v>
      </c>
      <c r="P78" s="31">
        <v>77</v>
      </c>
      <c r="Q78" s="12">
        <v>13</v>
      </c>
      <c r="R78" s="69">
        <f>SUM($N78:$P78)</f>
        <v>131</v>
      </c>
      <c r="S78" s="70">
        <f>M78+R78</f>
        <v>362</v>
      </c>
      <c r="U78" s="13" t="e">
        <f>IF(#REF!=2,14,8)</f>
        <v>#REF!</v>
      </c>
    </row>
    <row r="79" spans="1:20" ht="11.25" customHeight="1" thickBot="1">
      <c r="A79" s="1"/>
      <c r="B79" s="1"/>
      <c r="C79" s="1"/>
      <c r="D79" s="1"/>
      <c r="E79" s="5"/>
      <c r="F79" s="5"/>
      <c r="G79" s="5"/>
      <c r="H79" s="5"/>
      <c r="I79" s="5"/>
      <c r="J79" s="5"/>
      <c r="K79" s="5"/>
      <c r="L79" s="1"/>
      <c r="M79" s="5"/>
      <c r="N79" s="5"/>
      <c r="O79" s="5"/>
      <c r="P79" s="5"/>
      <c r="Q79" s="5"/>
      <c r="R79" s="5"/>
      <c r="S79" s="5"/>
      <c r="T79" s="27"/>
    </row>
    <row r="80" spans="1:20" ht="13.5" thickBot="1">
      <c r="A80" s="1"/>
      <c r="B80" s="64" t="s">
        <v>13</v>
      </c>
      <c r="C80" s="65"/>
      <c r="D80" s="1"/>
      <c r="E80" s="5"/>
      <c r="F80" s="5"/>
      <c r="G80" s="5"/>
      <c r="H80" s="5"/>
      <c r="I80" s="5"/>
      <c r="J80" s="5"/>
      <c r="K80" s="5"/>
      <c r="L80" s="1"/>
      <c r="M80" s="5"/>
      <c r="N80" s="8"/>
      <c r="O80" s="8"/>
      <c r="P80" s="8"/>
      <c r="Q80" s="5"/>
      <c r="R80" s="5"/>
      <c r="S80" s="5"/>
      <c r="T80" s="27"/>
    </row>
    <row r="81" spans="1:23" ht="12.75">
      <c r="A81" s="3">
        <v>1</v>
      </c>
      <c r="B81" s="19" t="s">
        <v>83</v>
      </c>
      <c r="C81" s="19" t="s">
        <v>155</v>
      </c>
      <c r="D81" s="3" t="s">
        <v>84</v>
      </c>
      <c r="E81" s="10">
        <v>75</v>
      </c>
      <c r="F81" s="11">
        <v>204</v>
      </c>
      <c r="G81" s="11">
        <v>20</v>
      </c>
      <c r="H81" s="11">
        <v>7</v>
      </c>
      <c r="I81" s="11">
        <v>5</v>
      </c>
      <c r="J81" s="2">
        <v>2</v>
      </c>
      <c r="K81" s="5">
        <v>1</v>
      </c>
      <c r="L81" s="1">
        <v>1</v>
      </c>
      <c r="M81" s="46">
        <f>SUM($E81:$J81)</f>
        <v>313</v>
      </c>
      <c r="N81" s="11">
        <v>30</v>
      </c>
      <c r="O81" s="11">
        <v>96</v>
      </c>
      <c r="P81" s="2">
        <v>84</v>
      </c>
      <c r="Q81" s="5">
        <v>6</v>
      </c>
      <c r="R81" s="53">
        <f>SUM($N81:$P81)</f>
        <v>210</v>
      </c>
      <c r="S81" s="59">
        <f>M81+R81</f>
        <v>523</v>
      </c>
      <c r="T81" s="1"/>
      <c r="U81" s="1">
        <v>28</v>
      </c>
      <c r="V81" s="1"/>
      <c r="W81" s="1"/>
    </row>
    <row r="82" spans="1:21" ht="12.75">
      <c r="A82" s="3">
        <v>2</v>
      </c>
      <c r="B82" s="3" t="s">
        <v>157</v>
      </c>
      <c r="C82" s="3" t="s">
        <v>158</v>
      </c>
      <c r="D82" s="3" t="s">
        <v>38</v>
      </c>
      <c r="E82" s="34">
        <v>75</v>
      </c>
      <c r="F82" s="35">
        <v>156</v>
      </c>
      <c r="G82" s="35">
        <v>10</v>
      </c>
      <c r="H82" s="35">
        <v>49</v>
      </c>
      <c r="I82" s="35">
        <v>5</v>
      </c>
      <c r="J82" s="36"/>
      <c r="K82" s="5">
        <v>3</v>
      </c>
      <c r="L82" s="1">
        <v>1</v>
      </c>
      <c r="M82" s="55">
        <f>SUM($E82:$J82)</f>
        <v>295</v>
      </c>
      <c r="N82" s="5">
        <v>30</v>
      </c>
      <c r="O82" s="5">
        <v>60</v>
      </c>
      <c r="P82" s="6">
        <v>112</v>
      </c>
      <c r="Q82" s="5">
        <v>5</v>
      </c>
      <c r="R82" s="54">
        <f>SUM($N82:$P82)</f>
        <v>202</v>
      </c>
      <c r="S82" s="60">
        <f>M82+R82</f>
        <v>497</v>
      </c>
      <c r="U82" s="13" t="e">
        <f>IF(#REF!=2,14,8)</f>
        <v>#REF!</v>
      </c>
    </row>
    <row r="83" spans="1:21" ht="13.5" thickBot="1">
      <c r="A83" s="3">
        <v>3</v>
      </c>
      <c r="B83" s="3" t="s">
        <v>67</v>
      </c>
      <c r="C83" s="3" t="s">
        <v>156</v>
      </c>
      <c r="D83" s="3" t="s">
        <v>69</v>
      </c>
      <c r="E83" s="34">
        <v>90</v>
      </c>
      <c r="F83" s="35"/>
      <c r="G83" s="35">
        <v>14</v>
      </c>
      <c r="H83" s="35">
        <v>10</v>
      </c>
      <c r="I83" s="35"/>
      <c r="J83" s="36">
        <v>8</v>
      </c>
      <c r="K83" s="5"/>
      <c r="L83" s="5">
        <v>13</v>
      </c>
      <c r="M83" s="52">
        <f>SUM($E83:$J83)</f>
        <v>122</v>
      </c>
      <c r="N83" s="5"/>
      <c r="O83" s="5"/>
      <c r="P83" s="6">
        <v>14</v>
      </c>
      <c r="Q83" s="5">
        <v>26</v>
      </c>
      <c r="R83" s="69">
        <f>SUM($N83:$P83)</f>
        <v>14</v>
      </c>
      <c r="S83" s="70">
        <f>M83+R83</f>
        <v>136</v>
      </c>
      <c r="U83" s="13" t="e">
        <f>IF(#REF!=2,14,8)</f>
        <v>#REF!</v>
      </c>
    </row>
    <row r="84" spans="1:20" ht="12" customHeight="1">
      <c r="A84" s="1"/>
      <c r="B84" s="1"/>
      <c r="C84" s="1"/>
      <c r="D84" s="1"/>
      <c r="E84" s="11"/>
      <c r="F84" s="11"/>
      <c r="G84" s="11"/>
      <c r="H84" s="11"/>
      <c r="I84" s="11"/>
      <c r="J84" s="11"/>
      <c r="K84" s="5"/>
      <c r="L84" s="5"/>
      <c r="M84" s="5"/>
      <c r="N84" s="5"/>
      <c r="O84" s="5"/>
      <c r="P84" s="5"/>
      <c r="Q84" s="5"/>
      <c r="R84" s="5"/>
      <c r="S84" s="5"/>
      <c r="T84" s="27"/>
    </row>
    <row r="85" spans="1:74" s="38" customFormat="1" ht="0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27"/>
      <c r="U85" s="39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</row>
    <row r="86" spans="1:74" ht="2.25" customHeight="1" thickBot="1">
      <c r="A86" s="1"/>
      <c r="B86" s="1"/>
      <c r="C86" s="1"/>
      <c r="D86" s="1"/>
      <c r="E86" s="5"/>
      <c r="F86" s="5"/>
      <c r="G86" s="5"/>
      <c r="H86" s="5"/>
      <c r="I86" s="5"/>
      <c r="J86" s="5"/>
      <c r="K86" s="5"/>
      <c r="L86" s="1"/>
      <c r="M86" s="5"/>
      <c r="N86" s="5"/>
      <c r="O86" s="5"/>
      <c r="P86" s="5"/>
      <c r="Q86" s="5"/>
      <c r="R86" s="5"/>
      <c r="S86" s="5"/>
      <c r="T86" s="27"/>
      <c r="BV86" s="27"/>
    </row>
    <row r="87" spans="1:20" ht="15.75" customHeight="1" thickBot="1">
      <c r="A87" s="1"/>
      <c r="B87" s="64" t="s">
        <v>21</v>
      </c>
      <c r="C87" s="65"/>
      <c r="D87" s="1"/>
      <c r="E87" s="5"/>
      <c r="F87" s="5"/>
      <c r="G87" s="5"/>
      <c r="H87" s="5"/>
      <c r="I87" s="5"/>
      <c r="J87" s="5"/>
      <c r="K87" s="5"/>
      <c r="L87" s="1"/>
      <c r="M87" s="5"/>
      <c r="N87" s="5"/>
      <c r="O87" s="5"/>
      <c r="P87" s="5"/>
      <c r="Q87" s="5"/>
      <c r="R87" s="5"/>
      <c r="S87" s="5"/>
      <c r="T87" s="27"/>
    </row>
    <row r="88" spans="1:21" ht="13.5" thickBot="1">
      <c r="A88" s="3">
        <v>1</v>
      </c>
      <c r="B88" s="19" t="s">
        <v>130</v>
      </c>
      <c r="C88" s="19" t="s">
        <v>159</v>
      </c>
      <c r="D88" s="3" t="s">
        <v>160</v>
      </c>
      <c r="E88" s="34">
        <v>45</v>
      </c>
      <c r="F88" s="35">
        <v>96</v>
      </c>
      <c r="G88" s="35">
        <v>30</v>
      </c>
      <c r="H88" s="35">
        <v>56</v>
      </c>
      <c r="I88" s="35"/>
      <c r="J88" s="36">
        <v>2</v>
      </c>
      <c r="K88" s="5">
        <v>3</v>
      </c>
      <c r="L88" s="5">
        <v>5</v>
      </c>
      <c r="M88" s="44">
        <f>SUM($E88:$J88)</f>
        <v>229</v>
      </c>
      <c r="N88" s="37">
        <v>30</v>
      </c>
      <c r="O88" s="35">
        <v>36</v>
      </c>
      <c r="P88" s="36">
        <v>42</v>
      </c>
      <c r="Q88" s="5">
        <v>16</v>
      </c>
      <c r="R88" s="56">
        <f>SUM($N88:$P88)</f>
        <v>108</v>
      </c>
      <c r="S88" s="58">
        <f>M88+R88</f>
        <v>337</v>
      </c>
      <c r="U88" s="13" t="e">
        <f>IF(#REF!=2,14,8)</f>
        <v>#REF!</v>
      </c>
    </row>
    <row r="89" spans="4:19" ht="12.75">
      <c r="D89" s="27"/>
      <c r="E89" s="27"/>
      <c r="F89" s="27"/>
      <c r="G89" s="27"/>
      <c r="H89" s="27"/>
      <c r="I89" s="27"/>
      <c r="J89" s="27"/>
      <c r="L89" s="27"/>
      <c r="M89" s="5"/>
      <c r="N89" s="27"/>
      <c r="O89" s="27"/>
      <c r="P89" s="27"/>
      <c r="R89" s="5"/>
      <c r="S89" s="5"/>
    </row>
    <row r="90" spans="4:19" ht="12.75">
      <c r="D90" s="27"/>
      <c r="E90" s="27"/>
      <c r="F90" s="27"/>
      <c r="G90" s="27"/>
      <c r="H90" s="27"/>
      <c r="I90" s="27"/>
      <c r="J90" s="27"/>
      <c r="L90" s="27"/>
      <c r="M90" s="5"/>
      <c r="N90" s="27"/>
      <c r="O90" s="27"/>
      <c r="P90" s="27"/>
      <c r="R90" s="5"/>
      <c r="S90" s="5"/>
    </row>
    <row r="91" spans="13:15" ht="12.75">
      <c r="M91" s="27"/>
      <c r="O91" s="27"/>
    </row>
  </sheetData>
  <mergeCells count="11">
    <mergeCell ref="E5:H5"/>
    <mergeCell ref="N5:P5"/>
    <mergeCell ref="B2:S2"/>
    <mergeCell ref="B64:C64"/>
    <mergeCell ref="B75:C75"/>
    <mergeCell ref="B80:C80"/>
    <mergeCell ref="B87:C87"/>
    <mergeCell ref="B8:C8"/>
    <mergeCell ref="B28:C28"/>
    <mergeCell ref="B51:C51"/>
    <mergeCell ref="B56:C5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11.421875" defaultRowHeight="12.75"/>
  <cols>
    <col min="4" max="4" width="15.7109375" style="0" customWidth="1"/>
  </cols>
  <sheetData>
    <row r="1" ht="12.75">
      <c r="A1" t="s">
        <v>8</v>
      </c>
    </row>
    <row r="5" spans="1:6" ht="12.75">
      <c r="A5" t="s">
        <v>9</v>
      </c>
      <c r="B5" t="s">
        <v>10</v>
      </c>
      <c r="C5" t="s">
        <v>11</v>
      </c>
      <c r="D5" t="s">
        <v>3</v>
      </c>
      <c r="E5" t="s">
        <v>19</v>
      </c>
      <c r="F5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11.421875" defaultRowHeight="12.75"/>
  <cols>
    <col min="3" max="3" width="12.28125" style="0" customWidth="1"/>
    <col min="4" max="4" width="13.140625" style="0" customWidth="1"/>
  </cols>
  <sheetData>
    <row r="1" ht="12.75">
      <c r="A1" t="s">
        <v>13</v>
      </c>
    </row>
    <row r="2" spans="4:5" ht="24.75" customHeight="1">
      <c r="D2" s="28" t="s">
        <v>33</v>
      </c>
      <c r="E2" s="28" t="s">
        <v>34</v>
      </c>
    </row>
    <row r="3" spans="1:6" ht="12.75">
      <c r="A3" s="1" t="s">
        <v>31</v>
      </c>
      <c r="B3" s="1" t="s">
        <v>23</v>
      </c>
      <c r="C3" s="1" t="s">
        <v>24</v>
      </c>
      <c r="D3">
        <f>Auswertung!M35</f>
        <v>298</v>
      </c>
      <c r="E3">
        <f>Auswertung!R38</f>
        <v>150</v>
      </c>
      <c r="F3">
        <f>SUM(D3:E3)</f>
        <v>448</v>
      </c>
    </row>
    <row r="4" spans="1:6" ht="12.75">
      <c r="A4" s="1" t="s">
        <v>25</v>
      </c>
      <c r="B4" s="1" t="s">
        <v>27</v>
      </c>
      <c r="C4" s="1" t="s">
        <v>26</v>
      </c>
      <c r="D4">
        <f>Auswertung!M44</f>
        <v>222</v>
      </c>
      <c r="E4">
        <f>Auswertung!R39</f>
        <v>105</v>
      </c>
      <c r="F4">
        <f>SUM(D4:E4)</f>
        <v>327</v>
      </c>
    </row>
    <row r="5" spans="1:6" ht="12.75">
      <c r="A5" s="1" t="s">
        <v>29</v>
      </c>
      <c r="B5" s="1" t="s">
        <v>30</v>
      </c>
      <c r="C5" s="1" t="s">
        <v>28</v>
      </c>
      <c r="D5" t="e">
        <f>Auswertung!#REF!</f>
        <v>#REF!</v>
      </c>
      <c r="E5" t="e">
        <f>Auswertung!#REF!</f>
        <v>#REF!</v>
      </c>
      <c r="F5" t="e">
        <f>SUM(D5:E5)</f>
        <v>#REF!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Fa.Zweiling</dc:creator>
  <cp:keywords/>
  <dc:description/>
  <cp:lastModifiedBy>Fa. Zweiling</cp:lastModifiedBy>
  <cp:lastPrinted>2009-06-04T13:24:35Z</cp:lastPrinted>
  <dcterms:created xsi:type="dcterms:W3CDTF">2006-12-04T16:30:56Z</dcterms:created>
  <dcterms:modified xsi:type="dcterms:W3CDTF">2009-08-16T10:12:44Z</dcterms:modified>
  <cp:category/>
  <cp:version/>
  <cp:contentType/>
  <cp:contentStatus/>
</cp:coreProperties>
</file>