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Auswertung" sheetId="1" r:id="rId1"/>
    <sheet name="Anmeldung" sheetId="2" r:id="rId2"/>
    <sheet name="Damenwertung" sheetId="3" r:id="rId3"/>
  </sheets>
  <definedNames/>
  <calcPr fullCalcOnLoad="1"/>
</workbook>
</file>

<file path=xl/sharedStrings.xml><?xml version="1.0" encoding="utf-8"?>
<sst xmlns="http://schemas.openxmlformats.org/spreadsheetml/2006/main" count="199" uniqueCount="139">
  <si>
    <t>Pl.</t>
  </si>
  <si>
    <t>Namen</t>
  </si>
  <si>
    <t>Vornamen</t>
  </si>
  <si>
    <t>Verein / Ort</t>
  </si>
  <si>
    <t>X</t>
  </si>
  <si>
    <t>out</t>
  </si>
  <si>
    <t>Pkt.</t>
  </si>
  <si>
    <t>Ges.</t>
  </si>
  <si>
    <t>Starterliste</t>
  </si>
  <si>
    <t>Name</t>
  </si>
  <si>
    <t>Vorname</t>
  </si>
  <si>
    <t>Bogenklasse</t>
  </si>
  <si>
    <t>Armbrust</t>
  </si>
  <si>
    <t>Blankbogen</t>
  </si>
  <si>
    <t>Langbogen</t>
  </si>
  <si>
    <t>Skandinavisch</t>
  </si>
  <si>
    <t>Hunter</t>
  </si>
  <si>
    <t>Recurve Visier</t>
  </si>
  <si>
    <t>Compound unl.</t>
  </si>
  <si>
    <t>Kinderwert.</t>
  </si>
  <si>
    <t>Damenwert.</t>
  </si>
  <si>
    <t xml:space="preserve">Compound unl. </t>
  </si>
  <si>
    <t>Kinder u. Jugendwertung</t>
  </si>
  <si>
    <t>Tini</t>
  </si>
  <si>
    <t>JB Ahorn</t>
  </si>
  <si>
    <t>Schmitt</t>
  </si>
  <si>
    <t>Schwarzenbach</t>
  </si>
  <si>
    <t>Doris</t>
  </si>
  <si>
    <t>SV Stahl U-born</t>
  </si>
  <si>
    <t>Möbius</t>
  </si>
  <si>
    <t>Ines</t>
  </si>
  <si>
    <t>Tage</t>
  </si>
  <si>
    <t xml:space="preserve">Cahl    </t>
  </si>
  <si>
    <t>Einnahme</t>
  </si>
  <si>
    <t>Skandinavisch
Ergebnis</t>
  </si>
  <si>
    <t>Hunter
Ergebnis</t>
  </si>
  <si>
    <t>Saale- Renn-</t>
  </si>
  <si>
    <t>steig-Cup</t>
  </si>
  <si>
    <t>Punkte</t>
  </si>
  <si>
    <t>Gerd</t>
  </si>
  <si>
    <t>Henk</t>
  </si>
  <si>
    <t>Schwebda</t>
  </si>
  <si>
    <t>Heckmann</t>
  </si>
  <si>
    <t>Axel</t>
  </si>
  <si>
    <t>Wehretal</t>
  </si>
  <si>
    <t>Rosch</t>
  </si>
  <si>
    <t>Karsten</t>
  </si>
  <si>
    <t>Großkugel</t>
  </si>
  <si>
    <t>Röder</t>
  </si>
  <si>
    <t>Alexander</t>
  </si>
  <si>
    <t>Eisfeld</t>
  </si>
  <si>
    <t>Klingel</t>
  </si>
  <si>
    <t>Steffen</t>
  </si>
  <si>
    <t>Hartleb</t>
  </si>
  <si>
    <t>Martin</t>
  </si>
  <si>
    <t>Gehlert</t>
  </si>
  <si>
    <t>Juliane</t>
  </si>
  <si>
    <t>Eickner</t>
  </si>
  <si>
    <t>David</t>
  </si>
  <si>
    <t>Ahorn</t>
  </si>
  <si>
    <t>Gerber</t>
  </si>
  <si>
    <t>Frank</t>
  </si>
  <si>
    <t>Wichtshausen</t>
  </si>
  <si>
    <t>Landgraf</t>
  </si>
  <si>
    <t>Jens</t>
  </si>
  <si>
    <t>Toni</t>
  </si>
  <si>
    <t>Unterwellenborn</t>
  </si>
  <si>
    <t>Schrepel</t>
  </si>
  <si>
    <t>Jörn</t>
  </si>
  <si>
    <t>Liebschütz</t>
  </si>
  <si>
    <t>Leitz</t>
  </si>
  <si>
    <t>Hartmut</t>
  </si>
  <si>
    <t>Stockheim</t>
  </si>
  <si>
    <t>Carl</t>
  </si>
  <si>
    <t>Wilhelm</t>
  </si>
  <si>
    <t>Michael</t>
  </si>
  <si>
    <t>Coburg</t>
  </si>
  <si>
    <t>Kniza</t>
  </si>
  <si>
    <t>Reinhard</t>
  </si>
  <si>
    <t>Durst</t>
  </si>
  <si>
    <t>Leo</t>
  </si>
  <si>
    <t>Sohr</t>
  </si>
  <si>
    <t>Rudi</t>
  </si>
  <si>
    <t>Pabst</t>
  </si>
  <si>
    <t>Mathias</t>
  </si>
  <si>
    <t>Schreiner Schelhorn</t>
  </si>
  <si>
    <t>Peter</t>
  </si>
  <si>
    <t>Bayreuth</t>
  </si>
  <si>
    <t>Anette</t>
  </si>
  <si>
    <t>Weichwald</t>
  </si>
  <si>
    <t>Habermann</t>
  </si>
  <si>
    <t>Goßwitz</t>
  </si>
  <si>
    <t>Thomas</t>
  </si>
  <si>
    <t>Stephan</t>
  </si>
  <si>
    <t>Arnstadt</t>
  </si>
  <si>
    <t>Leutenberg</t>
  </si>
  <si>
    <t>Schmidt</t>
  </si>
  <si>
    <t>Schwarzenbach a.W</t>
  </si>
  <si>
    <t>Wurzbacher</t>
  </si>
  <si>
    <t>Mario</t>
  </si>
  <si>
    <t>Neundorf</t>
  </si>
  <si>
    <t>Pisternick</t>
  </si>
  <si>
    <t>Ronny</t>
  </si>
  <si>
    <t>v.Bock</t>
  </si>
  <si>
    <t>Andreas</t>
  </si>
  <si>
    <t>Glauchau</t>
  </si>
  <si>
    <t>Lucas</t>
  </si>
  <si>
    <t>Stefan</t>
  </si>
  <si>
    <t>Andre</t>
  </si>
  <si>
    <t>Cebulla</t>
  </si>
  <si>
    <t>Großjena</t>
  </si>
  <si>
    <t>Fischer</t>
  </si>
  <si>
    <t>Kneist</t>
  </si>
  <si>
    <t>Steffi</t>
  </si>
  <si>
    <t>Julius</t>
  </si>
  <si>
    <t>Schnapp</t>
  </si>
  <si>
    <t xml:space="preserve">Dieter </t>
  </si>
  <si>
    <t>Wirsberg</t>
  </si>
  <si>
    <t>Burger</t>
  </si>
  <si>
    <t>Klaus</t>
  </si>
  <si>
    <t>Lutz</t>
  </si>
  <si>
    <t>Jena</t>
  </si>
  <si>
    <t>Felix</t>
  </si>
  <si>
    <t>Wirth</t>
  </si>
  <si>
    <t>Christian</t>
  </si>
  <si>
    <t>Erfurt</t>
  </si>
  <si>
    <t xml:space="preserve">Kaliner </t>
  </si>
  <si>
    <t>Spindler</t>
  </si>
  <si>
    <t>Tobias</t>
  </si>
  <si>
    <t>Stadtilm</t>
  </si>
  <si>
    <t>Düring</t>
  </si>
  <si>
    <t>Schriefers</t>
  </si>
  <si>
    <t>Udo</t>
  </si>
  <si>
    <t>Rabenstein</t>
  </si>
  <si>
    <t>Albersdörfer</t>
  </si>
  <si>
    <t>Nico</t>
  </si>
  <si>
    <t>Enrico</t>
  </si>
  <si>
    <t>Kiele</t>
  </si>
  <si>
    <t>Hunters- Classics 2009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</si>
</sst>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44" fontId="0" fillId="0" borderId="0" xfId="18" applyAlignment="1">
      <alignment/>
    </xf>
    <xf numFmtId="44" fontId="2" fillId="0" borderId="0" xfId="18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Alignment="1">
      <alignment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0" xfId="0" applyFont="1" applyBorder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3" xfId="0" applyFont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5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54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17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5" xfId="0" applyFont="1" applyFill="1" applyBorder="1" applyAlignment="1">
      <alignment/>
    </xf>
    <xf numFmtId="0" fontId="2" fillId="3" borderId="38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3" borderId="42" xfId="0" applyFont="1" applyFill="1" applyBorder="1" applyAlignment="1">
      <alignment/>
    </xf>
    <xf numFmtId="0" fontId="2" fillId="3" borderId="54" xfId="0" applyFont="1" applyFill="1" applyBorder="1" applyAlignment="1">
      <alignment/>
    </xf>
    <xf numFmtId="0" fontId="2" fillId="4" borderId="40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4" borderId="24" xfId="0" applyFont="1" applyFill="1" applyBorder="1" applyAlignment="1">
      <alignment/>
    </xf>
    <xf numFmtId="0" fontId="2" fillId="4" borderId="59" xfId="0" applyFont="1" applyFill="1" applyBorder="1" applyAlignment="1">
      <alignment/>
    </xf>
    <xf numFmtId="0" fontId="2" fillId="4" borderId="28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4" borderId="38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0" borderId="60" xfId="0" applyFont="1" applyFill="1" applyBorder="1" applyAlignment="1">
      <alignment horizontal="center"/>
    </xf>
    <xf numFmtId="0" fontId="2" fillId="0" borderId="59" xfId="0" applyFont="1" applyBorder="1" applyAlignment="1">
      <alignment/>
    </xf>
    <xf numFmtId="0" fontId="2" fillId="0" borderId="55" xfId="0" applyFont="1" applyBorder="1" applyAlignment="1">
      <alignment/>
    </xf>
    <xf numFmtId="0" fontId="2" fillId="4" borderId="37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25" xfId="0" applyFont="1" applyBorder="1" applyAlignment="1">
      <alignment horizontal="lef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3"/>
  <sheetViews>
    <sheetView tabSelected="1" workbookViewId="0" topLeftCell="A1">
      <pane ySplit="6" topLeftCell="BM7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3.140625" style="0" customWidth="1"/>
    <col min="2" max="2" width="11.00390625" style="0" customWidth="1"/>
    <col min="3" max="3" width="8.140625" style="0" customWidth="1"/>
    <col min="4" max="4" width="12.28125" style="0" customWidth="1"/>
    <col min="5" max="5" width="0.2890625" style="0" customWidth="1"/>
    <col min="6" max="7" width="3.28125" style="0" customWidth="1"/>
    <col min="8" max="8" width="3.57421875" style="0" customWidth="1"/>
    <col min="9" max="9" width="3.28125" style="0" customWidth="1"/>
    <col min="10" max="10" width="3.421875" style="0" customWidth="1"/>
    <col min="11" max="11" width="3.28125" style="0" customWidth="1"/>
    <col min="12" max="12" width="2.7109375" style="0" customWidth="1"/>
    <col min="13" max="13" width="2.8515625" style="0" customWidth="1"/>
    <col min="14" max="14" width="3.7109375" style="0" customWidth="1"/>
    <col min="15" max="15" width="3.421875" style="0" customWidth="1"/>
    <col min="16" max="17" width="3.57421875" style="0" customWidth="1"/>
    <col min="18" max="18" width="3.140625" style="0" customWidth="1"/>
    <col min="19" max="20" width="3.8515625" style="0" customWidth="1"/>
    <col min="21" max="21" width="10.00390625" style="47" bestFit="1" customWidth="1"/>
    <col min="22" max="22" width="11.421875" style="15" hidden="1" customWidth="1"/>
  </cols>
  <sheetData>
    <row r="2" spans="2:20" ht="15.75">
      <c r="B2" s="102" t="s">
        <v>138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ht="13.5" thickBot="1"/>
    <row r="4" ht="13.5" thickBot="1">
      <c r="U4" s="50" t="s">
        <v>38</v>
      </c>
    </row>
    <row r="5" spans="1:21" ht="13.5" thickBot="1">
      <c r="A5" s="1"/>
      <c r="B5" s="1"/>
      <c r="C5" s="1"/>
      <c r="D5" s="1"/>
      <c r="E5" s="1"/>
      <c r="F5" s="100" t="s">
        <v>15</v>
      </c>
      <c r="G5" s="126"/>
      <c r="H5" s="126"/>
      <c r="I5" s="126"/>
      <c r="J5" s="25"/>
      <c r="K5" s="25"/>
      <c r="L5" s="25"/>
      <c r="M5" s="25"/>
      <c r="N5" s="45"/>
      <c r="O5" s="127" t="s">
        <v>16</v>
      </c>
      <c r="P5" s="126"/>
      <c r="Q5" s="126"/>
      <c r="R5" s="25"/>
      <c r="S5" s="58"/>
      <c r="T5" s="1"/>
      <c r="U5" s="51" t="s">
        <v>36</v>
      </c>
    </row>
    <row r="6" spans="1:22" ht="13.5" thickBot="1">
      <c r="A6" s="123" t="s">
        <v>0</v>
      </c>
      <c r="B6" s="128" t="s">
        <v>1</v>
      </c>
      <c r="C6" s="128" t="s">
        <v>2</v>
      </c>
      <c r="D6" s="128" t="s">
        <v>3</v>
      </c>
      <c r="E6" s="128" t="s">
        <v>31</v>
      </c>
      <c r="F6" s="128">
        <v>15</v>
      </c>
      <c r="G6" s="128">
        <v>12</v>
      </c>
      <c r="H6" s="128">
        <v>10</v>
      </c>
      <c r="I6" s="128">
        <v>7</v>
      </c>
      <c r="J6" s="128">
        <v>5</v>
      </c>
      <c r="K6" s="128">
        <v>2</v>
      </c>
      <c r="L6" s="129" t="s">
        <v>4</v>
      </c>
      <c r="M6" s="23" t="s">
        <v>5</v>
      </c>
      <c r="N6" s="111" t="s">
        <v>6</v>
      </c>
      <c r="O6" s="22">
        <v>15</v>
      </c>
      <c r="P6" s="128">
        <v>12</v>
      </c>
      <c r="Q6" s="128">
        <v>7</v>
      </c>
      <c r="R6" s="124" t="s">
        <v>5</v>
      </c>
      <c r="S6" s="111" t="s">
        <v>6</v>
      </c>
      <c r="T6" s="121" t="s">
        <v>7</v>
      </c>
      <c r="U6" s="52" t="s">
        <v>37</v>
      </c>
      <c r="V6" s="16" t="s">
        <v>33</v>
      </c>
    </row>
    <row r="7" spans="1:20" ht="13.5" thickBot="1">
      <c r="A7" s="1"/>
      <c r="B7" s="1"/>
      <c r="C7" s="1"/>
      <c r="D7" s="1"/>
      <c r="E7" s="1"/>
      <c r="F7" s="9"/>
      <c r="G7" s="1"/>
      <c r="H7" s="1"/>
      <c r="I7" s="1"/>
      <c r="J7" s="1"/>
      <c r="K7" s="1"/>
      <c r="L7" s="1"/>
      <c r="M7" s="1"/>
      <c r="N7" s="9"/>
      <c r="O7" s="1"/>
      <c r="P7" s="1"/>
      <c r="Q7" s="1"/>
      <c r="R7" s="1"/>
      <c r="S7" s="9"/>
      <c r="T7" s="9"/>
    </row>
    <row r="8" spans="1:20" ht="13.5" thickBot="1">
      <c r="A8" s="1"/>
      <c r="B8" s="100" t="s">
        <v>14</v>
      </c>
      <c r="C8" s="101"/>
      <c r="D8" s="1"/>
      <c r="E8" s="1"/>
      <c r="F8" s="9"/>
      <c r="G8" s="1"/>
      <c r="H8" s="1"/>
      <c r="I8" s="1"/>
      <c r="J8" s="1"/>
      <c r="K8" s="1"/>
      <c r="L8" s="9"/>
      <c r="M8" s="9"/>
      <c r="N8" s="9"/>
      <c r="O8" s="1"/>
      <c r="P8" s="1"/>
      <c r="Q8" s="1"/>
      <c r="R8" s="9"/>
      <c r="S8" s="9"/>
      <c r="T8" s="9"/>
    </row>
    <row r="9" spans="1:22" ht="13.5" thickBot="1">
      <c r="A9" s="31">
        <v>1</v>
      </c>
      <c r="B9" s="32" t="s">
        <v>40</v>
      </c>
      <c r="C9" s="25" t="s">
        <v>39</v>
      </c>
      <c r="D9" s="32" t="s">
        <v>41</v>
      </c>
      <c r="E9" s="25"/>
      <c r="F9" s="33">
        <v>120</v>
      </c>
      <c r="G9" s="32">
        <v>168</v>
      </c>
      <c r="H9" s="25">
        <v>30</v>
      </c>
      <c r="I9" s="32">
        <v>14</v>
      </c>
      <c r="J9" s="25">
        <v>5</v>
      </c>
      <c r="K9" s="32"/>
      <c r="L9" s="32">
        <v>2</v>
      </c>
      <c r="M9" s="25"/>
      <c r="N9" s="112">
        <f>SUM(F9:L9)</f>
        <v>339</v>
      </c>
      <c r="O9" s="25">
        <v>15</v>
      </c>
      <c r="P9" s="32">
        <v>108</v>
      </c>
      <c r="Q9" s="25">
        <v>98</v>
      </c>
      <c r="R9" s="33">
        <v>4</v>
      </c>
      <c r="S9" s="111">
        <v>221</v>
      </c>
      <c r="T9" s="103">
        <f aca="true" t="shared" si="0" ref="T9:T27">SUM(S9,N9)</f>
        <v>560</v>
      </c>
      <c r="U9" s="53">
        <v>21</v>
      </c>
      <c r="V9" s="15">
        <f>IF(E9=2,20,13)</f>
        <v>13</v>
      </c>
    </row>
    <row r="10" spans="1:22" ht="13.5" thickBot="1">
      <c r="A10" s="34">
        <v>2</v>
      </c>
      <c r="B10" s="4" t="s">
        <v>63</v>
      </c>
      <c r="C10" s="2" t="s">
        <v>64</v>
      </c>
      <c r="D10" s="4" t="s">
        <v>62</v>
      </c>
      <c r="E10" s="2"/>
      <c r="F10" s="27">
        <v>90</v>
      </c>
      <c r="G10" s="4">
        <v>168</v>
      </c>
      <c r="H10" s="2">
        <v>10</v>
      </c>
      <c r="I10" s="4">
        <v>21</v>
      </c>
      <c r="J10" s="2">
        <v>5</v>
      </c>
      <c r="K10" s="4">
        <v>6</v>
      </c>
      <c r="L10" s="4">
        <v>1</v>
      </c>
      <c r="M10" s="2"/>
      <c r="N10" s="112">
        <f>SUM(F10:L10)</f>
        <v>301</v>
      </c>
      <c r="O10" s="2">
        <v>30</v>
      </c>
      <c r="P10" s="4">
        <v>48</v>
      </c>
      <c r="Q10" s="28">
        <v>133</v>
      </c>
      <c r="R10" s="27">
        <v>3</v>
      </c>
      <c r="S10" s="111">
        <v>211</v>
      </c>
      <c r="T10" s="103">
        <f t="shared" si="0"/>
        <v>512</v>
      </c>
      <c r="U10" s="54">
        <v>19</v>
      </c>
      <c r="V10" s="15">
        <f aca="true" t="shared" si="1" ref="V10:V61">IF(E10=2,20,13)</f>
        <v>13</v>
      </c>
    </row>
    <row r="11" spans="1:22" ht="13.5" thickBot="1">
      <c r="A11" s="35">
        <v>3</v>
      </c>
      <c r="B11" s="30" t="s">
        <v>96</v>
      </c>
      <c r="C11" s="9" t="s">
        <v>86</v>
      </c>
      <c r="D11" s="30" t="s">
        <v>97</v>
      </c>
      <c r="E11" s="9"/>
      <c r="F11" s="8">
        <v>135</v>
      </c>
      <c r="G11" s="30">
        <v>156</v>
      </c>
      <c r="H11" s="9"/>
      <c r="I11" s="30">
        <v>35</v>
      </c>
      <c r="J11" s="9"/>
      <c r="K11" s="30"/>
      <c r="L11" s="30"/>
      <c r="M11" s="9">
        <v>1</v>
      </c>
      <c r="N11" s="112">
        <f>SUM(F11:K11)</f>
        <v>326</v>
      </c>
      <c r="O11" s="9">
        <v>15</v>
      </c>
      <c r="P11" s="30">
        <v>96</v>
      </c>
      <c r="Q11" s="10">
        <v>70</v>
      </c>
      <c r="R11" s="8">
        <v>9</v>
      </c>
      <c r="S11" s="120">
        <v>181</v>
      </c>
      <c r="T11" s="119">
        <f t="shared" si="0"/>
        <v>507</v>
      </c>
      <c r="U11" s="54">
        <v>17</v>
      </c>
      <c r="V11" s="15">
        <f t="shared" si="1"/>
        <v>13</v>
      </c>
    </row>
    <row r="12" spans="1:22" ht="13.5" thickBot="1">
      <c r="A12" s="34">
        <v>4</v>
      </c>
      <c r="B12" s="4" t="s">
        <v>101</v>
      </c>
      <c r="C12" s="2" t="s">
        <v>102</v>
      </c>
      <c r="D12" s="4" t="s">
        <v>100</v>
      </c>
      <c r="E12" s="2"/>
      <c r="F12" s="27">
        <v>150</v>
      </c>
      <c r="G12" s="4">
        <v>156</v>
      </c>
      <c r="H12" s="2">
        <v>10</v>
      </c>
      <c r="I12" s="4">
        <v>28</v>
      </c>
      <c r="J12" s="2"/>
      <c r="K12" s="4"/>
      <c r="L12" s="4"/>
      <c r="M12" s="2"/>
      <c r="N12" s="112">
        <f>SUM(F12:K12)</f>
        <v>344</v>
      </c>
      <c r="O12" s="2">
        <v>30</v>
      </c>
      <c r="P12" s="4">
        <v>12</v>
      </c>
      <c r="Q12" s="28">
        <v>112</v>
      </c>
      <c r="R12" s="27">
        <v>9</v>
      </c>
      <c r="S12" s="111">
        <v>154</v>
      </c>
      <c r="T12" s="103">
        <f t="shared" si="0"/>
        <v>498</v>
      </c>
      <c r="U12" s="54">
        <v>15</v>
      </c>
      <c r="V12" s="15">
        <f t="shared" si="1"/>
        <v>13</v>
      </c>
    </row>
    <row r="13" spans="1:22" ht="13.5" thickBot="1">
      <c r="A13" s="35">
        <v>5</v>
      </c>
      <c r="B13" s="30" t="s">
        <v>48</v>
      </c>
      <c r="C13" s="9" t="s">
        <v>49</v>
      </c>
      <c r="D13" s="30" t="s">
        <v>50</v>
      </c>
      <c r="E13" s="9"/>
      <c r="F13" s="8">
        <v>45</v>
      </c>
      <c r="G13" s="30">
        <v>168</v>
      </c>
      <c r="H13" s="9">
        <v>10</v>
      </c>
      <c r="I13" s="30">
        <v>42</v>
      </c>
      <c r="J13" s="9"/>
      <c r="K13" s="30">
        <v>2</v>
      </c>
      <c r="L13" s="30"/>
      <c r="M13" s="9">
        <v>3</v>
      </c>
      <c r="N13" s="112">
        <f>SUM(F13:K13)</f>
        <v>267</v>
      </c>
      <c r="O13" s="9">
        <v>15</v>
      </c>
      <c r="P13" s="30">
        <v>96</v>
      </c>
      <c r="Q13" s="10">
        <v>107</v>
      </c>
      <c r="R13" s="8">
        <v>7</v>
      </c>
      <c r="S13" s="120">
        <v>218</v>
      </c>
      <c r="T13" s="119">
        <f t="shared" si="0"/>
        <v>485</v>
      </c>
      <c r="U13" s="54">
        <v>14</v>
      </c>
      <c r="V13" s="15">
        <f t="shared" si="1"/>
        <v>13</v>
      </c>
    </row>
    <row r="14" spans="1:22" ht="13.5" thickBot="1">
      <c r="A14" s="34">
        <v>6</v>
      </c>
      <c r="B14" s="4" t="s">
        <v>118</v>
      </c>
      <c r="C14" s="2" t="s">
        <v>84</v>
      </c>
      <c r="D14" s="4" t="s">
        <v>117</v>
      </c>
      <c r="E14" s="2"/>
      <c r="F14" s="27">
        <v>30</v>
      </c>
      <c r="G14" s="4">
        <v>216</v>
      </c>
      <c r="H14" s="2">
        <v>30</v>
      </c>
      <c r="I14" s="4">
        <v>21</v>
      </c>
      <c r="J14" s="2"/>
      <c r="K14" s="4">
        <v>2</v>
      </c>
      <c r="L14" s="4"/>
      <c r="M14" s="2"/>
      <c r="N14" s="112">
        <f>SUM(F14:K14)</f>
        <v>299</v>
      </c>
      <c r="O14" s="2"/>
      <c r="P14" s="4">
        <v>72</v>
      </c>
      <c r="Q14" s="28">
        <v>112</v>
      </c>
      <c r="R14" s="27">
        <v>6</v>
      </c>
      <c r="S14" s="111">
        <f>SUM(O14:Q14)</f>
        <v>184</v>
      </c>
      <c r="T14" s="103">
        <f t="shared" si="0"/>
        <v>483</v>
      </c>
      <c r="U14" s="54">
        <v>13</v>
      </c>
      <c r="V14" s="15">
        <f t="shared" si="1"/>
        <v>13</v>
      </c>
    </row>
    <row r="15" spans="1:22" ht="13.5" thickBot="1">
      <c r="A15" s="35">
        <v>7</v>
      </c>
      <c r="B15" s="30" t="s">
        <v>53</v>
      </c>
      <c r="C15" s="9" t="s">
        <v>54</v>
      </c>
      <c r="D15" s="30" t="s">
        <v>50</v>
      </c>
      <c r="E15" s="9"/>
      <c r="F15" s="8">
        <v>90</v>
      </c>
      <c r="G15" s="30">
        <v>180</v>
      </c>
      <c r="H15" s="9">
        <v>20</v>
      </c>
      <c r="I15" s="30">
        <v>7</v>
      </c>
      <c r="J15" s="9"/>
      <c r="K15" s="30">
        <v>4</v>
      </c>
      <c r="L15" s="30"/>
      <c r="M15" s="9">
        <v>3</v>
      </c>
      <c r="N15" s="112">
        <f>SUM(F15:K15)</f>
        <v>301</v>
      </c>
      <c r="O15" s="9">
        <v>15</v>
      </c>
      <c r="P15" s="30">
        <v>48</v>
      </c>
      <c r="Q15" s="10">
        <v>112</v>
      </c>
      <c r="R15" s="8">
        <v>7</v>
      </c>
      <c r="S15" s="120">
        <v>175</v>
      </c>
      <c r="T15" s="119">
        <f t="shared" si="0"/>
        <v>476</v>
      </c>
      <c r="U15" s="54">
        <v>12</v>
      </c>
      <c r="V15" s="15">
        <f t="shared" si="1"/>
        <v>13</v>
      </c>
    </row>
    <row r="16" spans="1:22" ht="13.5" thickBot="1">
      <c r="A16" s="34">
        <v>8</v>
      </c>
      <c r="B16" s="4" t="s">
        <v>130</v>
      </c>
      <c r="C16" s="2" t="s">
        <v>84</v>
      </c>
      <c r="D16" s="4" t="s">
        <v>129</v>
      </c>
      <c r="E16" s="2"/>
      <c r="F16" s="27">
        <v>60</v>
      </c>
      <c r="G16" s="4">
        <v>180</v>
      </c>
      <c r="H16" s="2">
        <v>30</v>
      </c>
      <c r="I16" s="4">
        <v>14</v>
      </c>
      <c r="J16" s="2">
        <v>5</v>
      </c>
      <c r="K16" s="4">
        <v>4</v>
      </c>
      <c r="L16" s="4">
        <v>1</v>
      </c>
      <c r="M16" s="2">
        <v>1</v>
      </c>
      <c r="N16" s="112">
        <v>293</v>
      </c>
      <c r="O16" s="2">
        <v>15</v>
      </c>
      <c r="P16" s="4">
        <v>72</v>
      </c>
      <c r="Q16" s="28">
        <v>84</v>
      </c>
      <c r="R16" s="27">
        <v>9</v>
      </c>
      <c r="S16" s="111">
        <f aca="true" t="shared" si="2" ref="S16:S21">SUM(O16:Q16)</f>
        <v>171</v>
      </c>
      <c r="T16" s="103">
        <f t="shared" si="0"/>
        <v>464</v>
      </c>
      <c r="U16" s="54">
        <v>11</v>
      </c>
      <c r="V16" s="15">
        <f t="shared" si="1"/>
        <v>13</v>
      </c>
    </row>
    <row r="17" spans="1:22" ht="13.5" thickBot="1">
      <c r="A17" s="35">
        <v>9</v>
      </c>
      <c r="B17" s="30" t="s">
        <v>94</v>
      </c>
      <c r="C17" s="9" t="s">
        <v>93</v>
      </c>
      <c r="D17" s="30" t="s">
        <v>95</v>
      </c>
      <c r="E17" s="9"/>
      <c r="F17" s="8">
        <v>75</v>
      </c>
      <c r="G17" s="30">
        <v>132</v>
      </c>
      <c r="H17" s="9">
        <v>10</v>
      </c>
      <c r="I17" s="30">
        <v>35</v>
      </c>
      <c r="J17" s="9">
        <v>5</v>
      </c>
      <c r="K17" s="30"/>
      <c r="L17" s="30">
        <v>1</v>
      </c>
      <c r="M17" s="9">
        <v>5</v>
      </c>
      <c r="N17" s="112">
        <v>257</v>
      </c>
      <c r="O17" s="9">
        <v>60</v>
      </c>
      <c r="P17" s="30">
        <v>48</v>
      </c>
      <c r="Q17" s="10">
        <v>91</v>
      </c>
      <c r="R17" s="8">
        <v>7</v>
      </c>
      <c r="S17" s="120">
        <f t="shared" si="2"/>
        <v>199</v>
      </c>
      <c r="T17" s="119">
        <f t="shared" si="0"/>
        <v>456</v>
      </c>
      <c r="U17" s="54">
        <v>10</v>
      </c>
      <c r="V17" s="15">
        <f t="shared" si="1"/>
        <v>13</v>
      </c>
    </row>
    <row r="18" spans="1:22" ht="13.5" thickBot="1">
      <c r="A18" s="34">
        <v>10</v>
      </c>
      <c r="B18" s="4" t="s">
        <v>83</v>
      </c>
      <c r="C18" s="2" t="s">
        <v>84</v>
      </c>
      <c r="D18" s="4" t="s">
        <v>50</v>
      </c>
      <c r="E18" s="2"/>
      <c r="F18" s="27">
        <v>90</v>
      </c>
      <c r="G18" s="4">
        <v>168</v>
      </c>
      <c r="H18" s="2">
        <v>30</v>
      </c>
      <c r="I18" s="4"/>
      <c r="J18" s="2">
        <v>5</v>
      </c>
      <c r="K18" s="4">
        <v>4</v>
      </c>
      <c r="L18" s="4">
        <v>1</v>
      </c>
      <c r="M18" s="2">
        <v>2</v>
      </c>
      <c r="N18" s="112">
        <v>297</v>
      </c>
      <c r="O18" s="2">
        <v>15</v>
      </c>
      <c r="P18" s="4">
        <v>48</v>
      </c>
      <c r="Q18" s="28">
        <v>82</v>
      </c>
      <c r="R18" s="27">
        <v>11</v>
      </c>
      <c r="S18" s="111">
        <f t="shared" si="2"/>
        <v>145</v>
      </c>
      <c r="T18" s="103">
        <f t="shared" si="0"/>
        <v>442</v>
      </c>
      <c r="U18" s="54">
        <v>9</v>
      </c>
      <c r="V18" s="15">
        <f t="shared" si="1"/>
        <v>13</v>
      </c>
    </row>
    <row r="19" spans="1:22" ht="13.5" thickBot="1">
      <c r="A19" s="35">
        <v>11</v>
      </c>
      <c r="B19" s="30" t="s">
        <v>70</v>
      </c>
      <c r="C19" s="9" t="s">
        <v>71</v>
      </c>
      <c r="D19" s="30" t="s">
        <v>72</v>
      </c>
      <c r="E19" s="9"/>
      <c r="F19" s="8">
        <v>75</v>
      </c>
      <c r="G19" s="30">
        <v>144</v>
      </c>
      <c r="H19" s="9">
        <v>30</v>
      </c>
      <c r="I19" s="30">
        <v>42</v>
      </c>
      <c r="J19" s="9"/>
      <c r="K19" s="30">
        <v>4</v>
      </c>
      <c r="L19" s="30">
        <v>1</v>
      </c>
      <c r="M19" s="9"/>
      <c r="N19" s="112">
        <f>SUM(F19:L19)</f>
        <v>296</v>
      </c>
      <c r="O19" s="9"/>
      <c r="P19" s="30">
        <v>48</v>
      </c>
      <c r="Q19" s="10">
        <v>91</v>
      </c>
      <c r="R19" s="8">
        <v>11</v>
      </c>
      <c r="S19" s="120">
        <f t="shared" si="2"/>
        <v>139</v>
      </c>
      <c r="T19" s="119">
        <f t="shared" si="0"/>
        <v>435</v>
      </c>
      <c r="U19" s="54">
        <v>8</v>
      </c>
      <c r="V19" s="15">
        <f t="shared" si="1"/>
        <v>13</v>
      </c>
    </row>
    <row r="20" spans="1:22" ht="13.5" thickBot="1">
      <c r="A20" s="34">
        <v>12</v>
      </c>
      <c r="B20" s="4" t="s">
        <v>131</v>
      </c>
      <c r="C20" s="2" t="s">
        <v>132</v>
      </c>
      <c r="D20" s="4" t="s">
        <v>133</v>
      </c>
      <c r="E20" s="2"/>
      <c r="F20" s="27">
        <v>120</v>
      </c>
      <c r="G20" s="4">
        <v>144</v>
      </c>
      <c r="H20" s="2">
        <v>10</v>
      </c>
      <c r="I20" s="4">
        <v>28</v>
      </c>
      <c r="J20" s="2">
        <v>5</v>
      </c>
      <c r="K20" s="4">
        <v>2</v>
      </c>
      <c r="L20" s="4">
        <v>3</v>
      </c>
      <c r="M20" s="2">
        <v>1</v>
      </c>
      <c r="N20" s="112">
        <v>309</v>
      </c>
      <c r="O20" s="2"/>
      <c r="P20" s="4">
        <v>48</v>
      </c>
      <c r="Q20" s="28">
        <v>77</v>
      </c>
      <c r="R20" s="27">
        <v>13</v>
      </c>
      <c r="S20" s="111">
        <f t="shared" si="2"/>
        <v>125</v>
      </c>
      <c r="T20" s="103">
        <f t="shared" si="0"/>
        <v>434</v>
      </c>
      <c r="U20" s="54">
        <v>7</v>
      </c>
      <c r="V20" s="15">
        <f t="shared" si="1"/>
        <v>13</v>
      </c>
    </row>
    <row r="21" spans="1:22" ht="13.5" thickBot="1">
      <c r="A21" s="35">
        <v>13</v>
      </c>
      <c r="B21" s="30" t="s">
        <v>119</v>
      </c>
      <c r="C21" s="9" t="s">
        <v>120</v>
      </c>
      <c r="D21" s="30" t="s">
        <v>121</v>
      </c>
      <c r="E21" s="9"/>
      <c r="F21" s="8">
        <v>60</v>
      </c>
      <c r="G21" s="30">
        <v>144</v>
      </c>
      <c r="H21" s="9">
        <v>10</v>
      </c>
      <c r="I21" s="30">
        <v>28</v>
      </c>
      <c r="J21" s="9"/>
      <c r="K21" s="30">
        <v>2</v>
      </c>
      <c r="L21" s="30">
        <v>2</v>
      </c>
      <c r="M21" s="9">
        <v>5</v>
      </c>
      <c r="N21" s="112">
        <v>244</v>
      </c>
      <c r="O21" s="9"/>
      <c r="P21" s="30">
        <v>24</v>
      </c>
      <c r="Q21" s="10">
        <v>77</v>
      </c>
      <c r="R21" s="8">
        <v>15</v>
      </c>
      <c r="S21" s="120">
        <f t="shared" si="2"/>
        <v>101</v>
      </c>
      <c r="T21" s="119">
        <f t="shared" si="0"/>
        <v>345</v>
      </c>
      <c r="U21" s="54">
        <v>6</v>
      </c>
      <c r="V21" s="15">
        <f t="shared" si="1"/>
        <v>13</v>
      </c>
    </row>
    <row r="22" spans="1:22" ht="13.5" thickBot="1">
      <c r="A22" s="34">
        <v>14</v>
      </c>
      <c r="B22" s="4" t="s">
        <v>60</v>
      </c>
      <c r="C22" s="2" t="s">
        <v>61</v>
      </c>
      <c r="D22" s="4" t="s">
        <v>62</v>
      </c>
      <c r="E22" s="2"/>
      <c r="F22" s="27">
        <v>15</v>
      </c>
      <c r="G22" s="4">
        <v>156</v>
      </c>
      <c r="H22" s="2">
        <v>20</v>
      </c>
      <c r="I22" s="4">
        <v>35</v>
      </c>
      <c r="J22" s="2">
        <v>10</v>
      </c>
      <c r="K22" s="4">
        <v>2</v>
      </c>
      <c r="L22" s="4">
        <v>1</v>
      </c>
      <c r="M22" s="2">
        <v>4</v>
      </c>
      <c r="N22" s="112">
        <f>SUM(F22:M22)</f>
        <v>243</v>
      </c>
      <c r="O22" s="2"/>
      <c r="P22" s="4">
        <v>12</v>
      </c>
      <c r="Q22" s="28">
        <v>84</v>
      </c>
      <c r="R22" s="27">
        <v>15</v>
      </c>
      <c r="S22" s="111">
        <v>96</v>
      </c>
      <c r="T22" s="103">
        <f t="shared" si="0"/>
        <v>339</v>
      </c>
      <c r="U22" s="54">
        <v>5</v>
      </c>
      <c r="V22" s="15">
        <f t="shared" si="1"/>
        <v>13</v>
      </c>
    </row>
    <row r="23" spans="1:22" ht="13.5" thickBot="1">
      <c r="A23" s="35">
        <v>15</v>
      </c>
      <c r="B23" s="30" t="s">
        <v>51</v>
      </c>
      <c r="C23" s="9" t="s">
        <v>52</v>
      </c>
      <c r="D23" s="30" t="s">
        <v>50</v>
      </c>
      <c r="E23" s="9"/>
      <c r="F23" s="8">
        <v>75</v>
      </c>
      <c r="G23" s="30">
        <v>144</v>
      </c>
      <c r="H23" s="9"/>
      <c r="I23" s="30">
        <v>35</v>
      </c>
      <c r="J23" s="9"/>
      <c r="K23" s="30">
        <v>4</v>
      </c>
      <c r="L23" s="30">
        <v>2</v>
      </c>
      <c r="M23" s="9">
        <v>4</v>
      </c>
      <c r="N23" s="112">
        <v>258</v>
      </c>
      <c r="O23" s="9">
        <v>15</v>
      </c>
      <c r="P23" s="30"/>
      <c r="Q23" s="10">
        <v>63</v>
      </c>
      <c r="R23" s="8">
        <v>18</v>
      </c>
      <c r="S23" s="120">
        <f>SUM(O23:Q23)</f>
        <v>78</v>
      </c>
      <c r="T23" s="119">
        <f t="shared" si="0"/>
        <v>336</v>
      </c>
      <c r="U23" s="54">
        <v>4</v>
      </c>
      <c r="V23" s="15">
        <f t="shared" si="1"/>
        <v>13</v>
      </c>
    </row>
    <row r="24" spans="1:22" ht="13.5" thickBot="1">
      <c r="A24" s="34">
        <v>16</v>
      </c>
      <c r="B24" s="4" t="s">
        <v>90</v>
      </c>
      <c r="C24" s="2" t="s">
        <v>61</v>
      </c>
      <c r="D24" s="4" t="s">
        <v>91</v>
      </c>
      <c r="E24" s="2"/>
      <c r="F24" s="27">
        <v>45</v>
      </c>
      <c r="G24" s="4">
        <v>132</v>
      </c>
      <c r="H24" s="2"/>
      <c r="I24" s="4">
        <v>28</v>
      </c>
      <c r="J24" s="2">
        <v>15</v>
      </c>
      <c r="K24" s="4">
        <v>6</v>
      </c>
      <c r="L24" s="4">
        <v>2</v>
      </c>
      <c r="M24" s="2">
        <v>4</v>
      </c>
      <c r="N24" s="112">
        <v>226</v>
      </c>
      <c r="O24" s="2">
        <v>30</v>
      </c>
      <c r="P24" s="4">
        <v>12</v>
      </c>
      <c r="Q24" s="28">
        <v>56</v>
      </c>
      <c r="R24" s="27">
        <v>17</v>
      </c>
      <c r="S24" s="111">
        <f>SUM(O24:Q24)</f>
        <v>98</v>
      </c>
      <c r="T24" s="103">
        <f t="shared" si="0"/>
        <v>324</v>
      </c>
      <c r="U24" s="54">
        <v>3</v>
      </c>
      <c r="V24" s="15">
        <f t="shared" si="1"/>
        <v>13</v>
      </c>
    </row>
    <row r="25" spans="1:22" ht="13.5" thickBot="1">
      <c r="A25" s="79">
        <v>17</v>
      </c>
      <c r="B25" s="80" t="s">
        <v>55</v>
      </c>
      <c r="C25" s="81" t="s">
        <v>56</v>
      </c>
      <c r="D25" s="80" t="s">
        <v>50</v>
      </c>
      <c r="E25" s="81"/>
      <c r="F25" s="82">
        <v>30</v>
      </c>
      <c r="G25" s="80">
        <v>84</v>
      </c>
      <c r="H25" s="81"/>
      <c r="I25" s="80">
        <v>56</v>
      </c>
      <c r="J25" s="81">
        <v>5</v>
      </c>
      <c r="K25" s="80">
        <v>6</v>
      </c>
      <c r="L25" s="80"/>
      <c r="M25" s="81">
        <v>7</v>
      </c>
      <c r="N25" s="112">
        <f>SUM(F25:K25)</f>
        <v>181</v>
      </c>
      <c r="O25" s="81"/>
      <c r="P25" s="80">
        <v>36</v>
      </c>
      <c r="Q25" s="83">
        <v>49</v>
      </c>
      <c r="R25" s="82">
        <v>18</v>
      </c>
      <c r="S25" s="120">
        <v>85</v>
      </c>
      <c r="T25" s="119">
        <f t="shared" si="0"/>
        <v>266</v>
      </c>
      <c r="U25" s="84">
        <v>2</v>
      </c>
      <c r="V25" s="15">
        <f t="shared" si="1"/>
        <v>13</v>
      </c>
    </row>
    <row r="26" spans="1:22" ht="13.5" thickBot="1">
      <c r="A26" s="34">
        <v>18</v>
      </c>
      <c r="B26" s="4" t="s">
        <v>74</v>
      </c>
      <c r="C26" s="2" t="s">
        <v>75</v>
      </c>
      <c r="D26" s="4" t="s">
        <v>76</v>
      </c>
      <c r="E26" s="2"/>
      <c r="F26" s="27">
        <v>30</v>
      </c>
      <c r="G26" s="4">
        <v>84</v>
      </c>
      <c r="H26" s="2"/>
      <c r="I26" s="4">
        <v>42</v>
      </c>
      <c r="J26" s="2"/>
      <c r="K26" s="4">
        <v>2</v>
      </c>
      <c r="L26" s="4"/>
      <c r="M26" s="2">
        <v>11</v>
      </c>
      <c r="N26" s="112">
        <f>SUM(F26:K26)</f>
        <v>158</v>
      </c>
      <c r="O26" s="2"/>
      <c r="P26" s="4">
        <v>12</v>
      </c>
      <c r="Q26" s="28">
        <v>56</v>
      </c>
      <c r="R26" s="27">
        <v>19</v>
      </c>
      <c r="S26" s="111">
        <v>68</v>
      </c>
      <c r="T26" s="103">
        <f t="shared" si="0"/>
        <v>226</v>
      </c>
      <c r="U26" s="54">
        <v>1</v>
      </c>
      <c r="V26" s="15">
        <f t="shared" si="1"/>
        <v>13</v>
      </c>
    </row>
    <row r="27" spans="1:22" ht="13.5" thickBot="1">
      <c r="A27" s="36"/>
      <c r="B27" s="37"/>
      <c r="C27" s="19"/>
      <c r="D27" s="37"/>
      <c r="E27" s="19"/>
      <c r="F27" s="38"/>
      <c r="G27" s="37"/>
      <c r="H27" s="19"/>
      <c r="I27" s="37"/>
      <c r="J27" s="19"/>
      <c r="K27" s="37"/>
      <c r="L27" s="37"/>
      <c r="M27" s="19"/>
      <c r="N27" s="17">
        <f>SUM(F27:K27)</f>
        <v>0</v>
      </c>
      <c r="O27" s="19"/>
      <c r="P27" s="37"/>
      <c r="Q27" s="39"/>
      <c r="R27" s="38"/>
      <c r="S27" s="17">
        <f>SUM(O27:Q27)</f>
        <v>0</v>
      </c>
      <c r="T27" s="23">
        <f t="shared" si="0"/>
        <v>0</v>
      </c>
      <c r="U27" s="55"/>
      <c r="V27" s="15">
        <f t="shared" si="1"/>
        <v>13</v>
      </c>
    </row>
    <row r="28" spans="1:20" ht="13.5" thickBot="1">
      <c r="A28" s="1"/>
      <c r="B28" s="1"/>
      <c r="C28" s="1"/>
      <c r="D28" s="1"/>
      <c r="E28" s="1"/>
      <c r="F28" s="9"/>
      <c r="G28" s="9"/>
      <c r="H28" s="9"/>
      <c r="I28" s="9"/>
      <c r="J28" s="9"/>
      <c r="K28" s="9"/>
      <c r="L28" s="9"/>
      <c r="M28" s="1"/>
      <c r="N28" s="9"/>
      <c r="O28" s="9"/>
      <c r="P28" s="9"/>
      <c r="Q28" s="9"/>
      <c r="R28" s="9"/>
      <c r="S28" s="9"/>
      <c r="T28" s="9"/>
    </row>
    <row r="29" spans="1:20" ht="13.5" thickBot="1">
      <c r="A29" s="1"/>
      <c r="B29" s="100" t="s">
        <v>13</v>
      </c>
      <c r="C29" s="101"/>
      <c r="D29" s="1"/>
      <c r="E29" s="1"/>
      <c r="F29" s="9"/>
      <c r="G29" s="9"/>
      <c r="H29" s="9"/>
      <c r="I29" s="9"/>
      <c r="J29" s="9"/>
      <c r="K29" s="9"/>
      <c r="L29" s="9"/>
      <c r="M29" s="1"/>
      <c r="N29" s="9"/>
      <c r="O29" s="9"/>
      <c r="P29" s="9"/>
      <c r="Q29" s="9"/>
      <c r="R29" s="9"/>
      <c r="S29" s="9"/>
      <c r="T29" s="9"/>
    </row>
    <row r="30" spans="1:22" ht="13.5" thickBot="1">
      <c r="A30" s="31">
        <v>1</v>
      </c>
      <c r="B30" s="32" t="s">
        <v>85</v>
      </c>
      <c r="C30" s="25" t="s">
        <v>86</v>
      </c>
      <c r="D30" s="32" t="s">
        <v>87</v>
      </c>
      <c r="E30" s="25"/>
      <c r="F30" s="33">
        <v>120</v>
      </c>
      <c r="G30" s="32">
        <v>192</v>
      </c>
      <c r="H30" s="25"/>
      <c r="I30" s="32">
        <v>14</v>
      </c>
      <c r="J30" s="25"/>
      <c r="K30" s="32">
        <v>2</v>
      </c>
      <c r="L30" s="32"/>
      <c r="M30" s="25">
        <v>1</v>
      </c>
      <c r="N30" s="112">
        <f>SUM(F30:K30)</f>
        <v>328</v>
      </c>
      <c r="O30" s="25">
        <v>75</v>
      </c>
      <c r="P30" s="32">
        <v>84</v>
      </c>
      <c r="Q30" s="45">
        <v>91</v>
      </c>
      <c r="R30" s="33">
        <v>3</v>
      </c>
      <c r="S30" s="116">
        <v>250</v>
      </c>
      <c r="T30" s="104">
        <f aca="true" t="shared" si="3" ref="T30:T43">SUM(N30,S30)</f>
        <v>578</v>
      </c>
      <c r="U30" s="92">
        <v>16</v>
      </c>
      <c r="V30" s="15">
        <f t="shared" si="1"/>
        <v>13</v>
      </c>
    </row>
    <row r="31" spans="1:22" ht="13.5" thickBot="1">
      <c r="A31" s="34">
        <v>2</v>
      </c>
      <c r="B31" s="4" t="s">
        <v>77</v>
      </c>
      <c r="C31" s="2" t="s">
        <v>78</v>
      </c>
      <c r="D31" s="4" t="s">
        <v>59</v>
      </c>
      <c r="E31" s="2"/>
      <c r="F31" s="27">
        <v>150</v>
      </c>
      <c r="G31" s="4">
        <v>168</v>
      </c>
      <c r="H31" s="2">
        <v>30</v>
      </c>
      <c r="I31" s="4"/>
      <c r="J31" s="2"/>
      <c r="K31" s="4"/>
      <c r="L31" s="4"/>
      <c r="M31" s="2">
        <v>1</v>
      </c>
      <c r="N31" s="112">
        <f>SUM(F31:K31)</f>
        <v>348</v>
      </c>
      <c r="O31" s="2"/>
      <c r="P31" s="4">
        <v>120</v>
      </c>
      <c r="Q31" s="28">
        <v>98</v>
      </c>
      <c r="R31" s="27">
        <v>4</v>
      </c>
      <c r="S31" s="116">
        <v>218</v>
      </c>
      <c r="T31" s="104">
        <f t="shared" si="3"/>
        <v>566</v>
      </c>
      <c r="U31" s="71">
        <v>14</v>
      </c>
      <c r="V31" s="15">
        <f t="shared" si="1"/>
        <v>13</v>
      </c>
    </row>
    <row r="32" spans="1:22" ht="13.5" thickBot="1">
      <c r="A32" s="35">
        <v>3</v>
      </c>
      <c r="B32" s="30" t="s">
        <v>126</v>
      </c>
      <c r="C32" s="9" t="s">
        <v>54</v>
      </c>
      <c r="D32" s="30" t="s">
        <v>125</v>
      </c>
      <c r="E32" s="9"/>
      <c r="F32" s="8">
        <v>120</v>
      </c>
      <c r="G32" s="30">
        <v>156</v>
      </c>
      <c r="H32" s="9">
        <v>30</v>
      </c>
      <c r="I32" s="30">
        <v>14</v>
      </c>
      <c r="J32" s="9">
        <v>5</v>
      </c>
      <c r="K32" s="30"/>
      <c r="L32" s="30">
        <v>1</v>
      </c>
      <c r="M32" s="9">
        <v>1</v>
      </c>
      <c r="N32" s="112">
        <v>325</v>
      </c>
      <c r="O32" s="9">
        <v>60</v>
      </c>
      <c r="P32" s="30">
        <v>60</v>
      </c>
      <c r="Q32" s="10">
        <v>112</v>
      </c>
      <c r="R32" s="8">
        <v>3</v>
      </c>
      <c r="S32" s="116">
        <f>SUM(O32:Q32)</f>
        <v>232</v>
      </c>
      <c r="T32" s="104">
        <f t="shared" si="3"/>
        <v>557</v>
      </c>
      <c r="U32" s="71">
        <v>12</v>
      </c>
      <c r="V32" s="15">
        <f t="shared" si="1"/>
        <v>13</v>
      </c>
    </row>
    <row r="33" spans="1:22" ht="13.5" thickBot="1">
      <c r="A33" s="34">
        <v>4</v>
      </c>
      <c r="B33" s="4" t="s">
        <v>79</v>
      </c>
      <c r="C33" s="2" t="s">
        <v>80</v>
      </c>
      <c r="D33" s="4" t="s">
        <v>59</v>
      </c>
      <c r="E33" s="2"/>
      <c r="F33" s="27">
        <v>120</v>
      </c>
      <c r="G33" s="4">
        <v>168</v>
      </c>
      <c r="H33" s="2"/>
      <c r="I33" s="4">
        <v>21</v>
      </c>
      <c r="J33" s="2">
        <v>5</v>
      </c>
      <c r="K33" s="4">
        <v>2</v>
      </c>
      <c r="L33" s="4"/>
      <c r="M33" s="2">
        <v>1</v>
      </c>
      <c r="N33" s="112">
        <f>SUM(F33:K33)</f>
        <v>316</v>
      </c>
      <c r="O33" s="2">
        <v>30</v>
      </c>
      <c r="P33" s="4">
        <v>96</v>
      </c>
      <c r="Q33" s="28">
        <v>91</v>
      </c>
      <c r="R33" s="27">
        <v>5</v>
      </c>
      <c r="S33" s="116">
        <v>217</v>
      </c>
      <c r="T33" s="104">
        <f t="shared" si="3"/>
        <v>533</v>
      </c>
      <c r="U33" s="71">
        <v>10</v>
      </c>
      <c r="V33" s="15">
        <f t="shared" si="1"/>
        <v>13</v>
      </c>
    </row>
    <row r="34" spans="1:22" ht="13.5" thickBot="1">
      <c r="A34" s="35">
        <v>5</v>
      </c>
      <c r="B34" s="30" t="s">
        <v>67</v>
      </c>
      <c r="C34" s="9" t="s">
        <v>68</v>
      </c>
      <c r="D34" s="30" t="s">
        <v>69</v>
      </c>
      <c r="E34" s="9"/>
      <c r="F34" s="8">
        <v>90</v>
      </c>
      <c r="G34" s="30">
        <v>192</v>
      </c>
      <c r="H34" s="9">
        <v>10</v>
      </c>
      <c r="I34" s="30">
        <v>21</v>
      </c>
      <c r="J34" s="9">
        <v>5</v>
      </c>
      <c r="K34" s="30">
        <v>2</v>
      </c>
      <c r="L34" s="30">
        <v>1</v>
      </c>
      <c r="M34" s="9"/>
      <c r="N34" s="112">
        <v>320</v>
      </c>
      <c r="O34" s="9">
        <v>60</v>
      </c>
      <c r="P34" s="30">
        <v>24</v>
      </c>
      <c r="Q34" s="10">
        <v>105</v>
      </c>
      <c r="R34" s="8">
        <v>7</v>
      </c>
      <c r="S34" s="116">
        <f>SUM(O34:Q34)</f>
        <v>189</v>
      </c>
      <c r="T34" s="104">
        <f t="shared" si="3"/>
        <v>509</v>
      </c>
      <c r="U34" s="71">
        <v>9</v>
      </c>
      <c r="V34" s="15">
        <f t="shared" si="1"/>
        <v>13</v>
      </c>
    </row>
    <row r="35" spans="1:22" ht="13.5" thickBot="1">
      <c r="A35" s="34">
        <v>6</v>
      </c>
      <c r="B35" s="4" t="s">
        <v>137</v>
      </c>
      <c r="C35" s="2" t="s">
        <v>136</v>
      </c>
      <c r="D35" s="4" t="s">
        <v>125</v>
      </c>
      <c r="E35" s="2"/>
      <c r="F35" s="27">
        <v>45</v>
      </c>
      <c r="G35" s="4">
        <v>228</v>
      </c>
      <c r="H35" s="2">
        <v>20</v>
      </c>
      <c r="I35" s="4">
        <v>21</v>
      </c>
      <c r="J35" s="2"/>
      <c r="K35" s="4"/>
      <c r="L35" s="4">
        <v>1</v>
      </c>
      <c r="M35" s="2">
        <v>1</v>
      </c>
      <c r="N35" s="112">
        <v>314</v>
      </c>
      <c r="O35" s="2">
        <v>30</v>
      </c>
      <c r="P35" s="4">
        <v>36</v>
      </c>
      <c r="Q35" s="28">
        <v>105</v>
      </c>
      <c r="R35" s="27">
        <v>8</v>
      </c>
      <c r="S35" s="116">
        <f>SUM(O35:Q35)</f>
        <v>171</v>
      </c>
      <c r="T35" s="104">
        <f t="shared" si="3"/>
        <v>485</v>
      </c>
      <c r="U35" s="71">
        <v>8</v>
      </c>
      <c r="V35" s="15">
        <f t="shared" si="1"/>
        <v>13</v>
      </c>
    </row>
    <row r="36" spans="1:22" ht="13.5" thickBot="1">
      <c r="A36" s="35">
        <v>7</v>
      </c>
      <c r="B36" s="30" t="s">
        <v>81</v>
      </c>
      <c r="C36" s="9" t="s">
        <v>82</v>
      </c>
      <c r="D36" s="30" t="s">
        <v>59</v>
      </c>
      <c r="E36" s="9"/>
      <c r="F36" s="8">
        <v>75</v>
      </c>
      <c r="G36" s="30">
        <v>168</v>
      </c>
      <c r="H36" s="9">
        <v>40</v>
      </c>
      <c r="I36" s="30">
        <v>27</v>
      </c>
      <c r="J36" s="9"/>
      <c r="K36" s="30">
        <v>2</v>
      </c>
      <c r="L36" s="30"/>
      <c r="M36" s="9"/>
      <c r="N36" s="112">
        <f aca="true" t="shared" si="4" ref="N36:N41">SUM(F36:K36)</f>
        <v>312</v>
      </c>
      <c r="O36" s="9">
        <v>15</v>
      </c>
      <c r="P36" s="30">
        <v>36</v>
      </c>
      <c r="Q36" s="10">
        <v>98</v>
      </c>
      <c r="R36" s="8">
        <v>11</v>
      </c>
      <c r="S36" s="116">
        <v>149</v>
      </c>
      <c r="T36" s="104">
        <f t="shared" si="3"/>
        <v>461</v>
      </c>
      <c r="U36" s="71">
        <v>7</v>
      </c>
      <c r="V36" s="15">
        <f t="shared" si="1"/>
        <v>13</v>
      </c>
    </row>
    <row r="37" spans="1:22" ht="13.5" thickBot="1">
      <c r="A37" s="85">
        <v>8</v>
      </c>
      <c r="B37" s="86" t="s">
        <v>73</v>
      </c>
      <c r="C37" s="87" t="s">
        <v>23</v>
      </c>
      <c r="D37" s="86" t="s">
        <v>59</v>
      </c>
      <c r="E37" s="87"/>
      <c r="F37" s="88">
        <v>75</v>
      </c>
      <c r="G37" s="86">
        <v>156</v>
      </c>
      <c r="H37" s="87">
        <v>30</v>
      </c>
      <c r="I37" s="86">
        <v>21</v>
      </c>
      <c r="J37" s="87">
        <v>5</v>
      </c>
      <c r="K37" s="86">
        <v>4</v>
      </c>
      <c r="L37" s="86"/>
      <c r="M37" s="87">
        <v>1</v>
      </c>
      <c r="N37" s="112">
        <f t="shared" si="4"/>
        <v>291</v>
      </c>
      <c r="O37" s="87">
        <v>30</v>
      </c>
      <c r="P37" s="86">
        <v>48</v>
      </c>
      <c r="Q37" s="89">
        <v>91</v>
      </c>
      <c r="R37" s="88">
        <v>9</v>
      </c>
      <c r="S37" s="116">
        <v>169</v>
      </c>
      <c r="T37" s="104">
        <f t="shared" si="3"/>
        <v>460</v>
      </c>
      <c r="U37" s="93">
        <v>6</v>
      </c>
      <c r="V37" s="15">
        <f t="shared" si="1"/>
        <v>13</v>
      </c>
    </row>
    <row r="38" spans="1:22" ht="13.5" thickBot="1">
      <c r="A38" s="4">
        <v>9</v>
      </c>
      <c r="B38" s="4" t="s">
        <v>57</v>
      </c>
      <c r="C38" s="4" t="s">
        <v>58</v>
      </c>
      <c r="D38" s="4" t="s">
        <v>59</v>
      </c>
      <c r="E38" s="4"/>
      <c r="F38" s="4">
        <v>80</v>
      </c>
      <c r="G38" s="4">
        <v>156</v>
      </c>
      <c r="H38" s="4">
        <v>10</v>
      </c>
      <c r="I38" s="4">
        <v>28</v>
      </c>
      <c r="J38" s="4">
        <v>5</v>
      </c>
      <c r="K38" s="4">
        <v>6</v>
      </c>
      <c r="L38" s="4"/>
      <c r="M38" s="27"/>
      <c r="N38" s="111">
        <f t="shared" si="4"/>
        <v>285</v>
      </c>
      <c r="O38" s="90">
        <v>15</v>
      </c>
      <c r="P38" s="76">
        <v>24</v>
      </c>
      <c r="Q38" s="76">
        <v>135</v>
      </c>
      <c r="R38" s="91">
        <v>9</v>
      </c>
      <c r="S38" s="117">
        <v>174</v>
      </c>
      <c r="T38" s="105">
        <f t="shared" si="3"/>
        <v>459</v>
      </c>
      <c r="U38" s="71">
        <v>5</v>
      </c>
      <c r="V38" s="15">
        <f t="shared" si="1"/>
        <v>13</v>
      </c>
    </row>
    <row r="39" spans="1:22" ht="13.5" hidden="1" thickBot="1">
      <c r="A39" s="74">
        <v>10</v>
      </c>
      <c r="B39" s="20" t="s">
        <v>94</v>
      </c>
      <c r="C39" s="68" t="s">
        <v>93</v>
      </c>
      <c r="D39" s="20" t="s">
        <v>95</v>
      </c>
      <c r="E39" s="68"/>
      <c r="F39" s="75"/>
      <c r="G39" s="20"/>
      <c r="H39" s="68"/>
      <c r="I39" s="20"/>
      <c r="J39" s="68"/>
      <c r="K39" s="20"/>
      <c r="L39" s="20"/>
      <c r="M39" s="68"/>
      <c r="N39" s="120">
        <f t="shared" si="4"/>
        <v>0</v>
      </c>
      <c r="O39" s="68"/>
      <c r="P39" s="20"/>
      <c r="Q39" s="11"/>
      <c r="R39" s="75"/>
      <c r="S39" s="118">
        <f>SUM(O39:Q39)</f>
        <v>0</v>
      </c>
      <c r="T39" s="106">
        <f t="shared" si="3"/>
        <v>0</v>
      </c>
      <c r="U39" s="71"/>
      <c r="V39" s="15">
        <f t="shared" si="1"/>
        <v>13</v>
      </c>
    </row>
    <row r="40" spans="1:22" ht="13.5" thickBot="1">
      <c r="A40" s="35">
        <v>10</v>
      </c>
      <c r="B40" s="30" t="s">
        <v>107</v>
      </c>
      <c r="C40" s="9" t="s">
        <v>108</v>
      </c>
      <c r="D40" s="30" t="s">
        <v>105</v>
      </c>
      <c r="E40" s="9"/>
      <c r="F40" s="8">
        <v>75</v>
      </c>
      <c r="G40" s="30">
        <v>168</v>
      </c>
      <c r="H40" s="9"/>
      <c r="I40" s="30">
        <v>42</v>
      </c>
      <c r="J40" s="9">
        <v>5</v>
      </c>
      <c r="K40" s="30">
        <v>2</v>
      </c>
      <c r="L40" s="30"/>
      <c r="M40" s="9">
        <v>1</v>
      </c>
      <c r="N40" s="112">
        <f t="shared" si="4"/>
        <v>292</v>
      </c>
      <c r="O40" s="9"/>
      <c r="P40" s="30">
        <v>36</v>
      </c>
      <c r="Q40" s="10">
        <v>112</v>
      </c>
      <c r="R40" s="8">
        <v>9</v>
      </c>
      <c r="S40" s="116">
        <v>148</v>
      </c>
      <c r="T40" s="104">
        <f t="shared" si="3"/>
        <v>440</v>
      </c>
      <c r="U40" s="71">
        <v>4</v>
      </c>
      <c r="V40" s="15">
        <f t="shared" si="1"/>
        <v>13</v>
      </c>
    </row>
    <row r="41" spans="1:22" ht="13.5" thickBot="1">
      <c r="A41" s="34">
        <v>11</v>
      </c>
      <c r="B41" s="4" t="s">
        <v>85</v>
      </c>
      <c r="C41" s="2" t="s">
        <v>88</v>
      </c>
      <c r="D41" s="4" t="s">
        <v>87</v>
      </c>
      <c r="E41" s="2"/>
      <c r="F41" s="27">
        <v>30</v>
      </c>
      <c r="G41" s="4">
        <v>144</v>
      </c>
      <c r="H41" s="2">
        <v>10</v>
      </c>
      <c r="I41" s="4">
        <v>63</v>
      </c>
      <c r="J41" s="2"/>
      <c r="K41" s="4">
        <v>4</v>
      </c>
      <c r="L41" s="4"/>
      <c r="M41" s="2">
        <v>2</v>
      </c>
      <c r="N41" s="112">
        <f t="shared" si="4"/>
        <v>251</v>
      </c>
      <c r="O41" s="2"/>
      <c r="P41" s="4">
        <v>12</v>
      </c>
      <c r="Q41" s="28">
        <v>119</v>
      </c>
      <c r="R41" s="27">
        <v>10</v>
      </c>
      <c r="S41" s="116">
        <v>131</v>
      </c>
      <c r="T41" s="104">
        <f t="shared" si="3"/>
        <v>382</v>
      </c>
      <c r="U41" s="71">
        <v>3</v>
      </c>
      <c r="V41" s="15">
        <f t="shared" si="1"/>
        <v>13</v>
      </c>
    </row>
    <row r="42" spans="1:22" ht="13.5" thickBot="1">
      <c r="A42" s="35">
        <v>12</v>
      </c>
      <c r="B42" s="30" t="s">
        <v>127</v>
      </c>
      <c r="C42" s="9" t="s">
        <v>128</v>
      </c>
      <c r="D42" s="30" t="s">
        <v>129</v>
      </c>
      <c r="E42" s="9"/>
      <c r="F42" s="8">
        <v>45</v>
      </c>
      <c r="G42" s="30">
        <v>120</v>
      </c>
      <c r="H42" s="9">
        <v>20</v>
      </c>
      <c r="I42" s="30">
        <v>35</v>
      </c>
      <c r="J42" s="9">
        <v>15</v>
      </c>
      <c r="K42" s="30">
        <v>4</v>
      </c>
      <c r="L42" s="30">
        <v>1</v>
      </c>
      <c r="M42" s="9">
        <v>3</v>
      </c>
      <c r="N42" s="112">
        <v>239</v>
      </c>
      <c r="O42" s="9">
        <v>15</v>
      </c>
      <c r="P42" s="30">
        <v>12</v>
      </c>
      <c r="Q42" s="10">
        <v>105</v>
      </c>
      <c r="R42" s="8">
        <v>11</v>
      </c>
      <c r="S42" s="116">
        <f>SUM(O42:Q42)</f>
        <v>132</v>
      </c>
      <c r="T42" s="104">
        <f t="shared" si="3"/>
        <v>371</v>
      </c>
      <c r="U42" s="71">
        <v>2</v>
      </c>
      <c r="V42" s="15">
        <f t="shared" si="1"/>
        <v>13</v>
      </c>
    </row>
    <row r="43" spans="1:22" ht="13.5" thickBot="1">
      <c r="A43" s="34">
        <v>13</v>
      </c>
      <c r="B43" s="4" t="s">
        <v>89</v>
      </c>
      <c r="C43" s="2" t="s">
        <v>75</v>
      </c>
      <c r="D43" s="4" t="s">
        <v>76</v>
      </c>
      <c r="E43" s="2"/>
      <c r="F43" s="27">
        <v>45</v>
      </c>
      <c r="G43" s="4">
        <v>144</v>
      </c>
      <c r="H43" s="2">
        <v>10</v>
      </c>
      <c r="I43" s="4">
        <v>49</v>
      </c>
      <c r="J43" s="2"/>
      <c r="K43" s="4">
        <v>4</v>
      </c>
      <c r="L43" s="4">
        <v>1</v>
      </c>
      <c r="M43" s="2">
        <v>3</v>
      </c>
      <c r="N43" s="112">
        <v>252</v>
      </c>
      <c r="O43" s="2">
        <v>15</v>
      </c>
      <c r="P43" s="4">
        <v>12</v>
      </c>
      <c r="Q43" s="28">
        <v>77</v>
      </c>
      <c r="R43" s="27">
        <v>15</v>
      </c>
      <c r="S43" s="116">
        <f>SUM(O43:Q43)</f>
        <v>104</v>
      </c>
      <c r="T43" s="104">
        <f t="shared" si="3"/>
        <v>356</v>
      </c>
      <c r="U43" s="71">
        <v>1</v>
      </c>
      <c r="V43" s="15">
        <f t="shared" si="1"/>
        <v>13</v>
      </c>
    </row>
    <row r="44" spans="1:22" ht="13.5" hidden="1" thickBot="1">
      <c r="A44" s="35"/>
      <c r="B44" s="30"/>
      <c r="C44" s="9"/>
      <c r="D44" s="30"/>
      <c r="E44" s="9"/>
      <c r="F44" s="8"/>
      <c r="G44" s="30"/>
      <c r="H44" s="9"/>
      <c r="I44" s="30"/>
      <c r="J44" s="9"/>
      <c r="K44" s="30"/>
      <c r="L44" s="30"/>
      <c r="M44" s="9"/>
      <c r="N44" s="40"/>
      <c r="O44" s="9"/>
      <c r="P44" s="30"/>
      <c r="Q44" s="10"/>
      <c r="R44" s="8"/>
      <c r="S44" s="41"/>
      <c r="T44" s="40"/>
      <c r="U44" s="71"/>
      <c r="V44" s="15">
        <f t="shared" si="1"/>
        <v>13</v>
      </c>
    </row>
    <row r="45" spans="1:22" ht="13.5" thickBot="1">
      <c r="A45" s="34"/>
      <c r="B45" s="4"/>
      <c r="C45" s="2"/>
      <c r="D45" s="4"/>
      <c r="E45" s="2"/>
      <c r="F45" s="27"/>
      <c r="G45" s="4"/>
      <c r="H45" s="2"/>
      <c r="I45" s="4"/>
      <c r="J45" s="2"/>
      <c r="K45" s="4"/>
      <c r="L45" s="4"/>
      <c r="M45" s="2"/>
      <c r="N45" s="56">
        <f>SUM(F45:K45)</f>
        <v>0</v>
      </c>
      <c r="O45" s="2"/>
      <c r="P45" s="4"/>
      <c r="Q45" s="28"/>
      <c r="R45" s="27"/>
      <c r="S45" s="57">
        <f>SUM(O45:Q45)</f>
        <v>0</v>
      </c>
      <c r="T45" s="56">
        <f>SUM(N45,S45)</f>
        <v>0</v>
      </c>
      <c r="U45" s="71"/>
      <c r="V45" s="15">
        <f>IF(E45=2,20,13)</f>
        <v>13</v>
      </c>
    </row>
    <row r="46" spans="1:20" ht="53.25" customHeight="1" thickBot="1">
      <c r="A46" s="1"/>
      <c r="B46" s="1"/>
      <c r="C46" s="1"/>
      <c r="D46" s="1"/>
      <c r="E46" s="1"/>
      <c r="F46" s="9"/>
      <c r="G46" s="9"/>
      <c r="H46" s="9"/>
      <c r="I46" s="9"/>
      <c r="J46" s="9"/>
      <c r="K46" s="9"/>
      <c r="L46" s="9"/>
      <c r="M46" s="1"/>
      <c r="N46" s="14"/>
      <c r="O46" s="9"/>
      <c r="P46" s="9"/>
      <c r="Q46" s="9"/>
      <c r="R46" s="9"/>
      <c r="S46" s="14"/>
      <c r="T46" s="14"/>
    </row>
    <row r="47" spans="1:20" ht="13.5" thickBot="1">
      <c r="A47" s="1"/>
      <c r="B47" s="100" t="s">
        <v>17</v>
      </c>
      <c r="C47" s="101"/>
      <c r="D47" s="1"/>
      <c r="E47" s="1"/>
      <c r="F47" s="9"/>
      <c r="G47" s="9"/>
      <c r="H47" s="9"/>
      <c r="I47" s="9"/>
      <c r="J47" s="9"/>
      <c r="K47" s="9"/>
      <c r="L47" s="9"/>
      <c r="M47" s="1"/>
      <c r="N47" s="9"/>
      <c r="O47" s="9"/>
      <c r="P47" s="9"/>
      <c r="Q47" s="9"/>
      <c r="R47" s="9"/>
      <c r="S47" s="9"/>
      <c r="T47" s="9"/>
    </row>
    <row r="48" spans="1:22" ht="13.5" thickBot="1">
      <c r="A48" s="31">
        <v>1</v>
      </c>
      <c r="B48" s="32" t="s">
        <v>103</v>
      </c>
      <c r="C48" s="25" t="s">
        <v>104</v>
      </c>
      <c r="D48" s="32" t="s">
        <v>105</v>
      </c>
      <c r="E48" s="25"/>
      <c r="F48" s="33">
        <v>45</v>
      </c>
      <c r="G48" s="32">
        <v>132</v>
      </c>
      <c r="H48" s="25">
        <v>30</v>
      </c>
      <c r="I48" s="32">
        <v>21</v>
      </c>
      <c r="J48" s="25">
        <v>5</v>
      </c>
      <c r="K48" s="32">
        <v>12</v>
      </c>
      <c r="L48" s="32">
        <v>1</v>
      </c>
      <c r="M48" s="25">
        <v>1</v>
      </c>
      <c r="N48" s="112">
        <v>245</v>
      </c>
      <c r="O48" s="25">
        <v>15</v>
      </c>
      <c r="P48" s="32">
        <v>60</v>
      </c>
      <c r="Q48" s="45">
        <v>84</v>
      </c>
      <c r="R48" s="33">
        <v>10</v>
      </c>
      <c r="S48" s="112">
        <f>SUM(O48:Q48)</f>
        <v>159</v>
      </c>
      <c r="T48" s="107">
        <f>SUM(N48,S48)</f>
        <v>404</v>
      </c>
      <c r="U48" s="53">
        <v>4</v>
      </c>
      <c r="V48" s="15">
        <f t="shared" si="1"/>
        <v>13</v>
      </c>
    </row>
    <row r="49" spans="1:22" ht="13.5" thickBot="1">
      <c r="A49" s="114"/>
      <c r="B49" s="42"/>
      <c r="C49" s="115"/>
      <c r="D49" s="42"/>
      <c r="E49" s="115"/>
      <c r="F49" s="43"/>
      <c r="G49" s="42"/>
      <c r="H49" s="115"/>
      <c r="I49" s="42"/>
      <c r="J49" s="115"/>
      <c r="K49" s="42"/>
      <c r="L49" s="42"/>
      <c r="M49" s="115"/>
      <c r="N49" s="17">
        <f>SUM(X3)</f>
        <v>0</v>
      </c>
      <c r="O49" s="115"/>
      <c r="P49" s="42"/>
      <c r="Q49" s="44"/>
      <c r="R49" s="43"/>
      <c r="S49" s="17">
        <f>SUM(O49:Q49)</f>
        <v>0</v>
      </c>
      <c r="T49" s="21">
        <f>SUM(N49,S49)</f>
        <v>0</v>
      </c>
      <c r="U49" s="55"/>
      <c r="V49" s="15">
        <f t="shared" si="1"/>
        <v>13</v>
      </c>
    </row>
    <row r="50" spans="1:22" ht="13.5" hidden="1" thickBot="1">
      <c r="A50" s="36"/>
      <c r="B50" s="37"/>
      <c r="C50" s="19"/>
      <c r="D50" s="37"/>
      <c r="E50" s="19"/>
      <c r="F50" s="38"/>
      <c r="G50" s="37"/>
      <c r="H50" s="19"/>
      <c r="I50" s="37"/>
      <c r="J50" s="19"/>
      <c r="K50" s="37"/>
      <c r="L50" s="37"/>
      <c r="M50" s="19"/>
      <c r="N50" s="96">
        <f>SUM(F50:K50)</f>
        <v>0</v>
      </c>
      <c r="O50" s="19"/>
      <c r="P50" s="37"/>
      <c r="Q50" s="39"/>
      <c r="R50" s="38"/>
      <c r="S50" s="96">
        <f>SUM(O50:Q50)</f>
        <v>0</v>
      </c>
      <c r="T50" s="113">
        <f>SUM(N50,S50)</f>
        <v>0</v>
      </c>
      <c r="U50" s="52"/>
      <c r="V50" s="15">
        <f t="shared" si="1"/>
        <v>13</v>
      </c>
    </row>
    <row r="51" spans="1:20" ht="13.5" thickBot="1">
      <c r="A51" s="1"/>
      <c r="B51" s="1"/>
      <c r="C51" s="1"/>
      <c r="D51" s="1"/>
      <c r="E51" s="1"/>
      <c r="F51" s="9"/>
      <c r="G51" s="9"/>
      <c r="H51" s="9"/>
      <c r="I51" s="9"/>
      <c r="J51" s="9"/>
      <c r="K51" s="9"/>
      <c r="L51" s="9"/>
      <c r="M51" s="1"/>
      <c r="N51" s="9"/>
      <c r="O51" s="9"/>
      <c r="P51" s="9"/>
      <c r="Q51" s="9"/>
      <c r="R51" s="9"/>
      <c r="S51" s="9"/>
      <c r="T51" s="9"/>
    </row>
    <row r="52" spans="1:21" ht="13.5" thickBot="1">
      <c r="A52" s="1"/>
      <c r="B52" s="100" t="s">
        <v>18</v>
      </c>
      <c r="C52" s="101"/>
      <c r="D52" s="1"/>
      <c r="E52" s="1"/>
      <c r="F52" s="9"/>
      <c r="G52" s="9"/>
      <c r="H52" s="9"/>
      <c r="I52" s="9"/>
      <c r="J52" s="9"/>
      <c r="K52" s="9"/>
      <c r="L52" s="9"/>
      <c r="M52" s="1"/>
      <c r="N52" s="9"/>
      <c r="O52" s="9"/>
      <c r="P52" s="9"/>
      <c r="Q52" s="9"/>
      <c r="R52" s="9"/>
      <c r="S52" s="9"/>
      <c r="T52" s="9"/>
      <c r="U52" s="49"/>
    </row>
    <row r="53" spans="1:22" ht="13.5" thickBot="1">
      <c r="A53" s="31">
        <v>1</v>
      </c>
      <c r="B53" s="32" t="s">
        <v>123</v>
      </c>
      <c r="C53" s="25" t="s">
        <v>124</v>
      </c>
      <c r="D53" s="32" t="s">
        <v>125</v>
      </c>
      <c r="E53" s="25"/>
      <c r="F53" s="33">
        <v>345</v>
      </c>
      <c r="G53" s="32">
        <v>60</v>
      </c>
      <c r="H53" s="25"/>
      <c r="I53" s="32"/>
      <c r="J53" s="25"/>
      <c r="K53" s="32"/>
      <c r="L53" s="32">
        <v>12</v>
      </c>
      <c r="M53" s="25"/>
      <c r="N53" s="112">
        <v>405</v>
      </c>
      <c r="O53" s="25">
        <v>195</v>
      </c>
      <c r="P53" s="32">
        <v>144</v>
      </c>
      <c r="Q53" s="25">
        <v>21</v>
      </c>
      <c r="R53" s="33"/>
      <c r="S53" s="112">
        <f>SUM(O53:R53)</f>
        <v>360</v>
      </c>
      <c r="T53" s="104">
        <v>765</v>
      </c>
      <c r="U53" s="53">
        <v>8</v>
      </c>
      <c r="V53" s="15">
        <f t="shared" si="1"/>
        <v>13</v>
      </c>
    </row>
    <row r="54" spans="1:22" ht="13.5" thickBot="1">
      <c r="A54" s="34">
        <v>2</v>
      </c>
      <c r="B54" s="4" t="s">
        <v>111</v>
      </c>
      <c r="C54" s="2" t="s">
        <v>86</v>
      </c>
      <c r="D54" s="4" t="s">
        <v>110</v>
      </c>
      <c r="E54" s="2"/>
      <c r="F54" s="27">
        <v>345</v>
      </c>
      <c r="G54" s="4">
        <v>60</v>
      </c>
      <c r="H54" s="2"/>
      <c r="I54" s="4"/>
      <c r="J54" s="2"/>
      <c r="K54" s="4"/>
      <c r="L54" s="4">
        <v>6</v>
      </c>
      <c r="M54" s="2"/>
      <c r="N54" s="112">
        <f>SUM(F54:K54)</f>
        <v>405</v>
      </c>
      <c r="O54" s="2">
        <v>165</v>
      </c>
      <c r="P54" s="4">
        <v>168</v>
      </c>
      <c r="Q54" s="28">
        <v>14</v>
      </c>
      <c r="R54" s="27">
        <v>1</v>
      </c>
      <c r="S54" s="112">
        <v>347</v>
      </c>
      <c r="T54" s="104">
        <f>SUM(N54,S54)</f>
        <v>752</v>
      </c>
      <c r="U54" s="54">
        <v>6</v>
      </c>
      <c r="V54" s="15">
        <f t="shared" si="1"/>
        <v>13</v>
      </c>
    </row>
    <row r="55" spans="1:22" ht="13.5" thickBot="1">
      <c r="A55" s="35">
        <v>3</v>
      </c>
      <c r="B55" s="30" t="s">
        <v>115</v>
      </c>
      <c r="C55" s="9" t="s">
        <v>116</v>
      </c>
      <c r="D55" s="30" t="s">
        <v>117</v>
      </c>
      <c r="E55" s="9"/>
      <c r="F55" s="8">
        <v>255</v>
      </c>
      <c r="G55" s="30">
        <v>96</v>
      </c>
      <c r="H55" s="9">
        <v>10</v>
      </c>
      <c r="I55" s="30">
        <v>7</v>
      </c>
      <c r="J55" s="9"/>
      <c r="K55" s="30"/>
      <c r="L55" s="30">
        <v>5</v>
      </c>
      <c r="M55" s="9"/>
      <c r="N55" s="112">
        <v>368</v>
      </c>
      <c r="O55" s="9">
        <v>120</v>
      </c>
      <c r="P55" s="30">
        <v>132</v>
      </c>
      <c r="Q55" s="10">
        <v>63</v>
      </c>
      <c r="R55" s="8"/>
      <c r="S55" s="112">
        <f>SUM(O55:Q55)</f>
        <v>315</v>
      </c>
      <c r="T55" s="104">
        <f>SUM(N55,S55)</f>
        <v>683</v>
      </c>
      <c r="U55" s="54">
        <v>4</v>
      </c>
      <c r="V55" s="15">
        <f t="shared" si="1"/>
        <v>13</v>
      </c>
    </row>
    <row r="56" spans="1:22" ht="13.5" thickBot="1">
      <c r="A56" s="73">
        <v>4</v>
      </c>
      <c r="B56" s="29" t="s">
        <v>109</v>
      </c>
      <c r="C56" s="13" t="s">
        <v>86</v>
      </c>
      <c r="D56" s="29" t="s">
        <v>110</v>
      </c>
      <c r="E56" s="13"/>
      <c r="F56" s="12">
        <v>300</v>
      </c>
      <c r="G56" s="29">
        <v>96</v>
      </c>
      <c r="H56" s="13"/>
      <c r="I56" s="29"/>
      <c r="J56" s="13"/>
      <c r="K56" s="29"/>
      <c r="L56" s="29">
        <v>4</v>
      </c>
      <c r="M56" s="13"/>
      <c r="N56" s="112">
        <f>SUM(F56:K56)</f>
        <v>396</v>
      </c>
      <c r="O56" s="13">
        <v>75</v>
      </c>
      <c r="P56" s="29">
        <v>144</v>
      </c>
      <c r="Q56" s="3">
        <v>56</v>
      </c>
      <c r="R56" s="12">
        <v>3</v>
      </c>
      <c r="S56" s="112">
        <v>275</v>
      </c>
      <c r="T56" s="104">
        <f>SUM(N56,S56)</f>
        <v>671</v>
      </c>
      <c r="U56" s="54">
        <v>2</v>
      </c>
      <c r="V56" s="15">
        <f t="shared" si="1"/>
        <v>13</v>
      </c>
    </row>
    <row r="57" spans="1:21" ht="13.5" thickBot="1">
      <c r="A57" s="99">
        <v>5</v>
      </c>
      <c r="B57" s="78" t="s">
        <v>112</v>
      </c>
      <c r="C57" s="78" t="s">
        <v>113</v>
      </c>
      <c r="D57" s="78" t="s">
        <v>110</v>
      </c>
      <c r="E57" s="78"/>
      <c r="F57" s="78">
        <v>150</v>
      </c>
      <c r="G57" s="78">
        <v>156</v>
      </c>
      <c r="H57" s="78">
        <v>10</v>
      </c>
      <c r="I57" s="78">
        <v>14</v>
      </c>
      <c r="J57" s="78">
        <v>5</v>
      </c>
      <c r="K57" s="78">
        <v>2</v>
      </c>
      <c r="L57" s="78">
        <v>5</v>
      </c>
      <c r="M57" s="94"/>
      <c r="N57" s="111">
        <v>337</v>
      </c>
      <c r="O57" s="95"/>
      <c r="P57" s="78">
        <v>84</v>
      </c>
      <c r="Q57" s="78">
        <v>56</v>
      </c>
      <c r="R57" s="94">
        <v>13</v>
      </c>
      <c r="S57" s="111">
        <f>SUM(O57:Q57)</f>
        <v>140</v>
      </c>
      <c r="T57" s="121">
        <f>SUM(N57,S57)</f>
        <v>477</v>
      </c>
      <c r="U57" s="98">
        <v>1</v>
      </c>
    </row>
    <row r="58" spans="1:21" ht="13.5" thickBot="1">
      <c r="A58" s="36"/>
      <c r="B58" s="37"/>
      <c r="C58" s="19"/>
      <c r="D58" s="37"/>
      <c r="E58" s="19"/>
      <c r="F58" s="38"/>
      <c r="G58" s="37"/>
      <c r="H58" s="19"/>
      <c r="I58" s="37"/>
      <c r="J58" s="19"/>
      <c r="K58" s="37"/>
      <c r="L58" s="37"/>
      <c r="M58" s="19"/>
      <c r="N58" s="96"/>
      <c r="O58" s="19"/>
      <c r="P58" s="37"/>
      <c r="Q58" s="39"/>
      <c r="R58" s="38"/>
      <c r="S58" s="96"/>
      <c r="T58" s="96"/>
      <c r="U58" s="55"/>
    </row>
    <row r="59" spans="1:21" ht="12.75" hidden="1">
      <c r="A59" s="35"/>
      <c r="B59" s="30"/>
      <c r="C59" s="9"/>
      <c r="D59" s="30"/>
      <c r="E59" s="9"/>
      <c r="F59" s="8"/>
      <c r="G59" s="30"/>
      <c r="H59" s="9"/>
      <c r="I59" s="30"/>
      <c r="J59" s="9"/>
      <c r="K59" s="30"/>
      <c r="L59" s="30"/>
      <c r="M59" s="9"/>
      <c r="N59" s="72"/>
      <c r="O59" s="9"/>
      <c r="P59" s="30"/>
      <c r="Q59" s="10"/>
      <c r="R59" s="8"/>
      <c r="S59" s="72"/>
      <c r="T59" s="9"/>
      <c r="U59" s="97"/>
    </row>
    <row r="60" spans="1:21" ht="13.5" hidden="1" thickBot="1">
      <c r="A60" s="35"/>
      <c r="B60" s="30"/>
      <c r="C60" s="9"/>
      <c r="D60" s="30"/>
      <c r="E60" s="9"/>
      <c r="F60" s="8"/>
      <c r="G60" s="30"/>
      <c r="H60" s="9"/>
      <c r="I60" s="30"/>
      <c r="J60" s="9"/>
      <c r="K60" s="30"/>
      <c r="L60" s="30"/>
      <c r="M60" s="9"/>
      <c r="N60" s="5"/>
      <c r="O60" s="9"/>
      <c r="P60" s="30"/>
      <c r="Q60" s="10"/>
      <c r="R60" s="8"/>
      <c r="S60" s="5"/>
      <c r="T60" s="25"/>
      <c r="U60" s="70"/>
    </row>
    <row r="61" spans="1:22" ht="13.5" hidden="1" thickBot="1">
      <c r="A61" s="36"/>
      <c r="B61" s="37"/>
      <c r="C61" s="19"/>
      <c r="D61" s="37"/>
      <c r="E61" s="19"/>
      <c r="F61" s="38"/>
      <c r="G61" s="37"/>
      <c r="H61" s="19"/>
      <c r="I61" s="37"/>
      <c r="J61" s="19"/>
      <c r="K61" s="37"/>
      <c r="L61" s="37"/>
      <c r="M61" s="19"/>
      <c r="N61" s="17">
        <f>SUM(F61:K61)</f>
        <v>0</v>
      </c>
      <c r="O61" s="19"/>
      <c r="P61" s="37"/>
      <c r="Q61" s="39"/>
      <c r="R61" s="38"/>
      <c r="S61" s="17">
        <f>SUM(O61:Q61)</f>
        <v>0</v>
      </c>
      <c r="T61" s="17">
        <f>SUM(N61,S61)</f>
        <v>0</v>
      </c>
      <c r="U61" s="55"/>
      <c r="V61" s="15">
        <f t="shared" si="1"/>
        <v>13</v>
      </c>
    </row>
    <row r="62" spans="1:20" ht="13.5" thickBot="1">
      <c r="A62" s="1"/>
      <c r="B62" s="1"/>
      <c r="C62" s="1"/>
      <c r="D62" s="1"/>
      <c r="E62" s="1"/>
      <c r="F62" s="9"/>
      <c r="G62" s="9"/>
      <c r="H62" s="9"/>
      <c r="I62" s="9"/>
      <c r="J62" s="9"/>
      <c r="K62" s="9"/>
      <c r="L62" s="9"/>
      <c r="M62" s="1"/>
      <c r="N62" s="9"/>
      <c r="O62" s="9"/>
      <c r="P62" s="9"/>
      <c r="Q62" s="9"/>
      <c r="R62" s="9"/>
      <c r="S62" s="9"/>
      <c r="T62" s="9"/>
    </row>
    <row r="63" spans="1:20" ht="13.5" thickBot="1">
      <c r="A63" s="1"/>
      <c r="B63" s="100" t="s">
        <v>12</v>
      </c>
      <c r="C63" s="101"/>
      <c r="D63" s="1"/>
      <c r="E63" s="1"/>
      <c r="F63" s="9"/>
      <c r="G63" s="9"/>
      <c r="H63" s="9"/>
      <c r="I63" s="9"/>
      <c r="J63" s="9"/>
      <c r="K63" s="9"/>
      <c r="L63" s="9"/>
      <c r="M63" s="1"/>
      <c r="N63" s="9"/>
      <c r="O63" s="9"/>
      <c r="P63" s="9"/>
      <c r="Q63" s="9"/>
      <c r="R63" s="9"/>
      <c r="S63" s="9"/>
      <c r="T63" s="9"/>
    </row>
    <row r="64" spans="1:22" ht="13.5" thickBot="1">
      <c r="A64" s="59">
        <v>1</v>
      </c>
      <c r="B64" s="60" t="s">
        <v>42</v>
      </c>
      <c r="C64" s="60" t="s">
        <v>43</v>
      </c>
      <c r="D64" s="60" t="s">
        <v>44</v>
      </c>
      <c r="E64" s="60"/>
      <c r="F64" s="60">
        <v>345</v>
      </c>
      <c r="G64" s="60">
        <v>48</v>
      </c>
      <c r="H64" s="60">
        <v>10</v>
      </c>
      <c r="I64" s="60"/>
      <c r="J64" s="60"/>
      <c r="K64" s="60"/>
      <c r="L64" s="60">
        <v>11</v>
      </c>
      <c r="M64" s="24"/>
      <c r="N64" s="111">
        <f>SUM(F64:K64)</f>
        <v>403</v>
      </c>
      <c r="O64" s="62">
        <v>240</v>
      </c>
      <c r="P64" s="60">
        <v>120</v>
      </c>
      <c r="Q64" s="60">
        <v>14</v>
      </c>
      <c r="R64" s="24"/>
      <c r="S64" s="125">
        <f aca="true" t="shared" si="5" ref="S64:S71">SUM(O64:Q64)</f>
        <v>374</v>
      </c>
      <c r="T64" s="121">
        <f aca="true" t="shared" si="6" ref="T64:T71">SUM(N64,S64)</f>
        <v>777</v>
      </c>
      <c r="U64" s="92">
        <v>7</v>
      </c>
      <c r="V64" s="15">
        <f aca="true" t="shared" si="7" ref="V64:V71">IF(E64=2,20,13)</f>
        <v>13</v>
      </c>
    </row>
    <row r="65" spans="1:22" ht="13.5" thickBot="1">
      <c r="A65" s="7">
        <v>2</v>
      </c>
      <c r="B65" s="4" t="s">
        <v>134</v>
      </c>
      <c r="C65" s="4" t="s">
        <v>135</v>
      </c>
      <c r="D65" s="4" t="s">
        <v>100</v>
      </c>
      <c r="E65" s="4"/>
      <c r="F65" s="4">
        <v>330</v>
      </c>
      <c r="G65" s="4">
        <v>72</v>
      </c>
      <c r="H65" s="4"/>
      <c r="I65" s="4"/>
      <c r="J65" s="4"/>
      <c r="K65" s="4"/>
      <c r="L65" s="4">
        <v>12</v>
      </c>
      <c r="M65" s="27"/>
      <c r="N65" s="111">
        <f>SUM(F65:K65)</f>
        <v>402</v>
      </c>
      <c r="O65" s="28">
        <v>240</v>
      </c>
      <c r="P65" s="4">
        <v>96</v>
      </c>
      <c r="Q65" s="4">
        <v>28</v>
      </c>
      <c r="R65" s="27"/>
      <c r="S65" s="125">
        <f t="shared" si="5"/>
        <v>364</v>
      </c>
      <c r="T65" s="121">
        <f t="shared" si="6"/>
        <v>766</v>
      </c>
      <c r="U65" s="71">
        <v>5</v>
      </c>
      <c r="V65" s="15">
        <f t="shared" si="7"/>
        <v>13</v>
      </c>
    </row>
    <row r="66" spans="1:22" ht="13.5" thickBot="1">
      <c r="A66" s="7">
        <v>3</v>
      </c>
      <c r="B66" s="4" t="s">
        <v>98</v>
      </c>
      <c r="C66" s="4" t="s">
        <v>99</v>
      </c>
      <c r="D66" s="4" t="s">
        <v>100</v>
      </c>
      <c r="E66" s="4"/>
      <c r="F66" s="4">
        <v>255</v>
      </c>
      <c r="G66" s="4">
        <v>108</v>
      </c>
      <c r="H66" s="4">
        <v>10</v>
      </c>
      <c r="I66" s="4">
        <v>7</v>
      </c>
      <c r="J66" s="4"/>
      <c r="K66" s="4"/>
      <c r="L66" s="4">
        <v>5</v>
      </c>
      <c r="M66" s="27"/>
      <c r="N66" s="111">
        <f>SUM(F66:L66)</f>
        <v>385</v>
      </c>
      <c r="O66" s="28">
        <v>165</v>
      </c>
      <c r="P66" s="4">
        <v>144</v>
      </c>
      <c r="Q66" s="4">
        <v>35</v>
      </c>
      <c r="R66" s="27"/>
      <c r="S66" s="125">
        <f t="shared" si="5"/>
        <v>344</v>
      </c>
      <c r="T66" s="121">
        <f t="shared" si="6"/>
        <v>729</v>
      </c>
      <c r="U66" s="71">
        <v>3</v>
      </c>
      <c r="V66" s="15">
        <f t="shared" si="7"/>
        <v>13</v>
      </c>
    </row>
    <row r="67" spans="1:22" ht="13.5" thickBot="1">
      <c r="A67" s="7">
        <v>4</v>
      </c>
      <c r="B67" s="4" t="s">
        <v>45</v>
      </c>
      <c r="C67" s="4" t="s">
        <v>46</v>
      </c>
      <c r="D67" s="4" t="s">
        <v>47</v>
      </c>
      <c r="E67" s="4"/>
      <c r="F67" s="4">
        <v>270</v>
      </c>
      <c r="G67" s="4">
        <v>120</v>
      </c>
      <c r="H67" s="4"/>
      <c r="I67" s="4"/>
      <c r="J67" s="4"/>
      <c r="K67" s="4"/>
      <c r="L67" s="4">
        <v>7</v>
      </c>
      <c r="M67" s="27"/>
      <c r="N67" s="111">
        <f>SUM(F67:K67)</f>
        <v>390</v>
      </c>
      <c r="O67" s="28">
        <v>150</v>
      </c>
      <c r="P67" s="4">
        <v>120</v>
      </c>
      <c r="Q67" s="4">
        <v>56</v>
      </c>
      <c r="R67" s="27"/>
      <c r="S67" s="125">
        <f t="shared" si="5"/>
        <v>326</v>
      </c>
      <c r="T67" s="121">
        <f t="shared" si="6"/>
        <v>716</v>
      </c>
      <c r="U67" s="71">
        <v>1</v>
      </c>
      <c r="V67" s="15">
        <f t="shared" si="7"/>
        <v>13</v>
      </c>
    </row>
    <row r="68" spans="1:22" ht="12.75" hidden="1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20">
        <f>SUM(F68:K68)</f>
        <v>0</v>
      </c>
      <c r="O68" s="4"/>
      <c r="P68" s="4"/>
      <c r="Q68" s="4"/>
      <c r="R68" s="4"/>
      <c r="S68" s="75">
        <f t="shared" si="5"/>
        <v>0</v>
      </c>
      <c r="T68" s="67">
        <f t="shared" si="6"/>
        <v>0</v>
      </c>
      <c r="U68" s="71"/>
      <c r="V68" s="15">
        <f t="shared" si="7"/>
        <v>13</v>
      </c>
    </row>
    <row r="69" spans="1:22" ht="12.75" hidden="1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>
        <f>SUM(F69:K69)</f>
        <v>0</v>
      </c>
      <c r="O69" s="4"/>
      <c r="P69" s="4"/>
      <c r="Q69" s="4"/>
      <c r="R69" s="4"/>
      <c r="S69" s="27">
        <f t="shared" si="5"/>
        <v>0</v>
      </c>
      <c r="T69" s="6">
        <f t="shared" si="6"/>
        <v>0</v>
      </c>
      <c r="U69" s="71"/>
      <c r="V69" s="15">
        <f t="shared" si="7"/>
        <v>13</v>
      </c>
    </row>
    <row r="70" spans="1:22" ht="12.75" hidden="1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29">
        <f>SUM(F70:K70)</f>
        <v>0</v>
      </c>
      <c r="O70" s="4"/>
      <c r="P70" s="4"/>
      <c r="Q70" s="4"/>
      <c r="R70" s="4"/>
      <c r="S70" s="12">
        <f t="shared" si="5"/>
        <v>0</v>
      </c>
      <c r="T70" s="69">
        <f t="shared" si="6"/>
        <v>0</v>
      </c>
      <c r="U70" s="71"/>
      <c r="V70" s="15">
        <f t="shared" si="7"/>
        <v>13</v>
      </c>
    </row>
    <row r="71" spans="1:22" ht="13.5" thickBot="1">
      <c r="A71" s="6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3"/>
      <c r="N71" s="17">
        <f>SUM(F71:K71)</f>
        <v>0</v>
      </c>
      <c r="O71" s="44"/>
      <c r="P71" s="42"/>
      <c r="Q71" s="42"/>
      <c r="R71" s="43"/>
      <c r="S71" s="46">
        <f t="shared" si="5"/>
        <v>0</v>
      </c>
      <c r="T71" s="17">
        <f t="shared" si="6"/>
        <v>0</v>
      </c>
      <c r="U71" s="122"/>
      <c r="V71" s="15">
        <f t="shared" si="7"/>
        <v>13</v>
      </c>
    </row>
    <row r="72" spans="1:20" ht="12.75">
      <c r="A72" s="1"/>
      <c r="B72" s="1"/>
      <c r="C72" s="1"/>
      <c r="D72" s="1"/>
      <c r="E72" s="1"/>
      <c r="F72" s="9"/>
      <c r="G72" s="9"/>
      <c r="H72" s="9"/>
      <c r="I72" s="9"/>
      <c r="J72" s="9"/>
      <c r="K72" s="9"/>
      <c r="L72" s="9"/>
      <c r="M72" s="1"/>
      <c r="N72" s="9"/>
      <c r="O72" s="9"/>
      <c r="P72" s="9"/>
      <c r="Q72" s="9"/>
      <c r="R72" s="9"/>
      <c r="S72" s="9"/>
      <c r="T72" s="9"/>
    </row>
    <row r="73" spans="1:20" ht="12.75">
      <c r="A73" s="1"/>
      <c r="B73" s="1"/>
      <c r="C73" s="1"/>
      <c r="D73" s="1"/>
      <c r="E73" s="1"/>
      <c r="F73" s="9"/>
      <c r="G73" s="9"/>
      <c r="H73" s="9"/>
      <c r="I73" s="9"/>
      <c r="J73" s="9"/>
      <c r="K73" s="9"/>
      <c r="L73" s="9"/>
      <c r="M73" s="1"/>
      <c r="N73" s="9"/>
      <c r="O73" s="9"/>
      <c r="P73" s="9"/>
      <c r="Q73" s="9"/>
      <c r="R73" s="9"/>
      <c r="S73" s="9"/>
      <c r="T73" s="9"/>
    </row>
    <row r="74" spans="1:20" ht="13.5" thickBot="1">
      <c r="A74" s="1"/>
      <c r="B74" s="18" t="s">
        <v>22</v>
      </c>
      <c r="C74" s="1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9"/>
    </row>
    <row r="75" spans="1:20" ht="13.5" thickBot="1">
      <c r="A75" s="1"/>
      <c r="B75" s="100" t="s">
        <v>17</v>
      </c>
      <c r="C75" s="101"/>
      <c r="D75" s="1"/>
      <c r="E75" s="1"/>
      <c r="F75" s="12">
        <v>15</v>
      </c>
      <c r="G75" s="29">
        <v>12</v>
      </c>
      <c r="H75" s="13">
        <v>10</v>
      </c>
      <c r="I75" s="29">
        <v>7</v>
      </c>
      <c r="J75" s="13">
        <v>5</v>
      </c>
      <c r="K75" s="29">
        <v>2</v>
      </c>
      <c r="L75" s="29" t="s">
        <v>4</v>
      </c>
      <c r="M75" s="1" t="s">
        <v>5</v>
      </c>
      <c r="N75" s="5" t="s">
        <v>6</v>
      </c>
      <c r="O75" s="13">
        <v>15</v>
      </c>
      <c r="P75" s="29">
        <v>12</v>
      </c>
      <c r="Q75" s="3">
        <v>7</v>
      </c>
      <c r="R75" s="8" t="s">
        <v>5</v>
      </c>
      <c r="S75" s="5" t="s">
        <v>6</v>
      </c>
      <c r="T75" s="5" t="s">
        <v>7</v>
      </c>
    </row>
    <row r="76" spans="1:22" ht="13.5" thickBot="1">
      <c r="A76" s="59">
        <v>1</v>
      </c>
      <c r="B76" s="60" t="s">
        <v>103</v>
      </c>
      <c r="C76" s="60" t="s">
        <v>106</v>
      </c>
      <c r="D76" s="60" t="s">
        <v>105</v>
      </c>
      <c r="E76" s="60"/>
      <c r="F76" s="60">
        <v>45</v>
      </c>
      <c r="G76" s="60">
        <v>120</v>
      </c>
      <c r="H76" s="60">
        <v>60</v>
      </c>
      <c r="I76" s="60">
        <v>28</v>
      </c>
      <c r="J76" s="60">
        <v>5</v>
      </c>
      <c r="K76" s="60">
        <v>4</v>
      </c>
      <c r="L76" s="60"/>
      <c r="M76" s="24">
        <v>1</v>
      </c>
      <c r="N76" s="112">
        <f>SUM(F76:K76)</f>
        <v>262</v>
      </c>
      <c r="O76" s="62">
        <v>30</v>
      </c>
      <c r="P76" s="60">
        <v>24</v>
      </c>
      <c r="Q76" s="60">
        <v>63</v>
      </c>
      <c r="R76" s="24">
        <v>15</v>
      </c>
      <c r="S76" s="112">
        <v>117</v>
      </c>
      <c r="T76" s="104">
        <v>379</v>
      </c>
      <c r="V76" s="15">
        <f>IF(E76=2,14,8)</f>
        <v>8</v>
      </c>
    </row>
    <row r="77" spans="1:20" ht="13.5" hidden="1" thickBot="1">
      <c r="A77" s="7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27"/>
      <c r="N77" s="5">
        <f>SUM(F77:K77)</f>
        <v>0</v>
      </c>
      <c r="O77" s="28"/>
      <c r="P77" s="4"/>
      <c r="Q77" s="4"/>
      <c r="R77" s="27"/>
      <c r="S77" s="5">
        <f>SUM(O77:Q77)</f>
        <v>0</v>
      </c>
      <c r="T77" s="5">
        <f>SUM(N74,S74)</f>
        <v>0</v>
      </c>
    </row>
    <row r="78" spans="1:20" ht="13.5" thickBot="1">
      <c r="A78" s="61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3"/>
      <c r="N78" s="17">
        <f>SUM(F78:K78)</f>
        <v>0</v>
      </c>
      <c r="O78" s="44"/>
      <c r="P78" s="42"/>
      <c r="Q78" s="42"/>
      <c r="R78" s="43"/>
      <c r="S78" s="17">
        <f>SUM(O78:Q78)</f>
        <v>0</v>
      </c>
      <c r="T78" s="17">
        <f>SUM(N75,S75)</f>
        <v>0</v>
      </c>
    </row>
    <row r="79" spans="1:20" ht="12.75" hidden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75"/>
      <c r="N79" s="72"/>
      <c r="O79" s="11"/>
      <c r="P79" s="20"/>
      <c r="Q79" s="20"/>
      <c r="R79" s="75"/>
      <c r="S79" s="72"/>
      <c r="T79" s="72"/>
    </row>
    <row r="80" spans="1:22" ht="13.5" hidden="1" thickBo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27"/>
      <c r="N80" s="17">
        <f>SUM(F80:K80)</f>
        <v>0</v>
      </c>
      <c r="O80" s="28"/>
      <c r="P80" s="4"/>
      <c r="Q80" s="4"/>
      <c r="R80" s="27"/>
      <c r="S80" s="17">
        <f>SUM(O80:Q80)</f>
        <v>0</v>
      </c>
      <c r="T80" s="17"/>
      <c r="V80" s="15">
        <f>IF(E80=2,12,8)</f>
        <v>8</v>
      </c>
    </row>
    <row r="81" spans="1:21" ht="13.5" thickBot="1">
      <c r="A81" s="1"/>
      <c r="B81" s="1"/>
      <c r="C81" s="1"/>
      <c r="D81" s="1"/>
      <c r="E81" s="1"/>
      <c r="F81" s="9"/>
      <c r="G81" s="9"/>
      <c r="H81" s="9"/>
      <c r="I81" s="9"/>
      <c r="J81" s="9"/>
      <c r="K81" s="9"/>
      <c r="L81" s="9"/>
      <c r="M81" s="1"/>
      <c r="N81" s="9"/>
      <c r="O81" s="9"/>
      <c r="P81" s="9"/>
      <c r="Q81" s="9"/>
      <c r="R81" s="9"/>
      <c r="S81" s="9"/>
      <c r="T81" s="9"/>
      <c r="U81" s="49"/>
    </row>
    <row r="82" spans="1:21" ht="13.5" thickBot="1">
      <c r="A82" s="1"/>
      <c r="B82" s="100" t="s">
        <v>13</v>
      </c>
      <c r="C82" s="101"/>
      <c r="D82" s="1"/>
      <c r="E82" s="1"/>
      <c r="F82" s="9"/>
      <c r="G82" s="9"/>
      <c r="H82" s="9"/>
      <c r="I82" s="9"/>
      <c r="J82" s="9"/>
      <c r="K82" s="9"/>
      <c r="L82" s="9"/>
      <c r="M82" s="1"/>
      <c r="N82" s="9"/>
      <c r="O82" s="9"/>
      <c r="P82" s="9"/>
      <c r="Q82" s="9"/>
      <c r="R82" s="9"/>
      <c r="S82" s="9"/>
      <c r="T82" s="9"/>
      <c r="U82" s="49"/>
    </row>
    <row r="83" spans="1:24" ht="13.5" thickBot="1">
      <c r="A83" s="31">
        <v>1</v>
      </c>
      <c r="B83" s="32" t="s">
        <v>29</v>
      </c>
      <c r="C83" s="25" t="s">
        <v>65</v>
      </c>
      <c r="D83" s="32" t="s">
        <v>66</v>
      </c>
      <c r="E83" s="25"/>
      <c r="F83" s="33">
        <v>75</v>
      </c>
      <c r="G83" s="32">
        <v>204</v>
      </c>
      <c r="H83" s="25">
        <v>10</v>
      </c>
      <c r="I83" s="32">
        <v>35</v>
      </c>
      <c r="J83" s="25"/>
      <c r="K83" s="32"/>
      <c r="L83" s="32">
        <v>2</v>
      </c>
      <c r="M83" s="25"/>
      <c r="N83" s="112">
        <v>324</v>
      </c>
      <c r="O83" s="25"/>
      <c r="P83" s="32">
        <v>36</v>
      </c>
      <c r="Q83" s="45">
        <v>98</v>
      </c>
      <c r="R83" s="25">
        <v>11</v>
      </c>
      <c r="S83" s="112">
        <f>SUM(O83:Q83)</f>
        <v>134</v>
      </c>
      <c r="T83" s="108">
        <f>SUM(S83,N83)</f>
        <v>458</v>
      </c>
      <c r="U83" s="48"/>
      <c r="V83" s="1">
        <v>28</v>
      </c>
      <c r="W83" s="1"/>
      <c r="X83" s="64"/>
    </row>
    <row r="84" spans="1:24" ht="13.5" thickBot="1">
      <c r="A84" s="34">
        <v>2</v>
      </c>
      <c r="B84" s="4" t="s">
        <v>112</v>
      </c>
      <c r="C84" s="2" t="s">
        <v>114</v>
      </c>
      <c r="D84" s="4" t="s">
        <v>110</v>
      </c>
      <c r="E84" s="2"/>
      <c r="F84" s="27">
        <v>30</v>
      </c>
      <c r="G84" s="4">
        <v>84</v>
      </c>
      <c r="H84" s="2">
        <v>10</v>
      </c>
      <c r="I84" s="4">
        <v>35</v>
      </c>
      <c r="J84" s="2">
        <v>5</v>
      </c>
      <c r="K84" s="4">
        <v>12</v>
      </c>
      <c r="L84" s="4"/>
      <c r="M84" s="2">
        <v>5</v>
      </c>
      <c r="N84" s="112">
        <f>SUM(F84:K84)</f>
        <v>176</v>
      </c>
      <c r="O84" s="2">
        <v>45</v>
      </c>
      <c r="P84" s="4">
        <v>48</v>
      </c>
      <c r="Q84" s="28">
        <v>70</v>
      </c>
      <c r="R84" s="2">
        <v>11</v>
      </c>
      <c r="S84" s="112">
        <v>163</v>
      </c>
      <c r="T84" s="108">
        <f>SUM(S84,N84)</f>
        <v>339</v>
      </c>
      <c r="V84" s="15">
        <f>IF(E84=2,14,8)</f>
        <v>8</v>
      </c>
      <c r="X84" s="65"/>
    </row>
    <row r="85" spans="1:24" ht="13.5" thickBot="1">
      <c r="A85" s="35">
        <v>3</v>
      </c>
      <c r="B85" s="30" t="s">
        <v>90</v>
      </c>
      <c r="C85" s="9" t="s">
        <v>92</v>
      </c>
      <c r="D85" s="30" t="s">
        <v>91</v>
      </c>
      <c r="E85" s="9"/>
      <c r="F85" s="8">
        <v>35</v>
      </c>
      <c r="G85" s="30">
        <v>72</v>
      </c>
      <c r="H85" s="9">
        <v>20</v>
      </c>
      <c r="I85" s="30">
        <v>21</v>
      </c>
      <c r="J85" s="9">
        <v>5</v>
      </c>
      <c r="K85" s="30">
        <v>6</v>
      </c>
      <c r="L85" s="30">
        <v>1</v>
      </c>
      <c r="M85" s="9">
        <v>10</v>
      </c>
      <c r="N85" s="112">
        <v>159</v>
      </c>
      <c r="O85" s="9"/>
      <c r="P85" s="30">
        <v>12</v>
      </c>
      <c r="Q85" s="10">
        <v>63</v>
      </c>
      <c r="R85" s="9">
        <v>18</v>
      </c>
      <c r="S85" s="112">
        <f>SUM(O85:Q85)</f>
        <v>75</v>
      </c>
      <c r="T85" s="108">
        <f>SUM(S85,N85)</f>
        <v>234</v>
      </c>
      <c r="V85" s="15">
        <f>IF(E85=2,14,8)</f>
        <v>8</v>
      </c>
      <c r="X85" s="65"/>
    </row>
    <row r="86" spans="1:24" ht="13.5" thickBot="1">
      <c r="A86" s="114"/>
      <c r="B86" s="42"/>
      <c r="C86" s="115"/>
      <c r="D86" s="42"/>
      <c r="E86" s="115"/>
      <c r="F86" s="43"/>
      <c r="G86" s="42"/>
      <c r="H86" s="115"/>
      <c r="I86" s="42"/>
      <c r="J86" s="115"/>
      <c r="K86" s="42"/>
      <c r="L86" s="42"/>
      <c r="M86" s="115"/>
      <c r="N86" s="17">
        <f>SUM(F86:K86)</f>
        <v>0</v>
      </c>
      <c r="O86" s="115"/>
      <c r="P86" s="42"/>
      <c r="Q86" s="44"/>
      <c r="R86" s="115"/>
      <c r="S86" s="17">
        <f>SUM(O86:Q86)</f>
        <v>0</v>
      </c>
      <c r="T86" s="23">
        <f>SUM(S86,N86)</f>
        <v>0</v>
      </c>
      <c r="V86" s="15">
        <f>IF(E86=2,12,8)</f>
        <v>8</v>
      </c>
      <c r="X86" s="65"/>
    </row>
    <row r="87" spans="1:24" ht="13.5" hidden="1" thickBot="1">
      <c r="A87" s="36"/>
      <c r="B87" s="37"/>
      <c r="C87" s="19"/>
      <c r="D87" s="37"/>
      <c r="E87" s="19"/>
      <c r="F87" s="38"/>
      <c r="G87" s="37"/>
      <c r="H87" s="19"/>
      <c r="I87" s="37"/>
      <c r="J87" s="19"/>
      <c r="K87" s="37"/>
      <c r="L87" s="37"/>
      <c r="M87" s="19"/>
      <c r="N87" s="96">
        <f>SUM(F87:K87)</f>
        <v>0</v>
      </c>
      <c r="O87" s="19"/>
      <c r="P87" s="37"/>
      <c r="Q87" s="39"/>
      <c r="R87" s="19"/>
      <c r="S87" s="96">
        <f>SUM(O87:Q87)</f>
        <v>0</v>
      </c>
      <c r="T87" s="96">
        <f>SUM(S87,N87)</f>
        <v>0</v>
      </c>
      <c r="V87" s="15">
        <f>IF(E87=2,14,8)</f>
        <v>8</v>
      </c>
      <c r="X87" s="66"/>
    </row>
    <row r="88" spans="1:21" ht="13.5" thickBot="1">
      <c r="A88" s="1"/>
      <c r="B88" s="1"/>
      <c r="C88" s="1"/>
      <c r="D88" s="1"/>
      <c r="E88" s="1"/>
      <c r="F88" s="9"/>
      <c r="G88" s="9"/>
      <c r="H88" s="9"/>
      <c r="I88" s="9"/>
      <c r="J88" s="9"/>
      <c r="K88" s="9"/>
      <c r="L88" s="9"/>
      <c r="M88" s="1"/>
      <c r="N88" s="9"/>
      <c r="O88" s="9"/>
      <c r="P88" s="9"/>
      <c r="Q88" s="9"/>
      <c r="R88" s="9"/>
      <c r="S88" s="9"/>
      <c r="T88" s="9"/>
      <c r="U88" s="49"/>
    </row>
    <row r="89" spans="1:21" ht="13.5" thickBot="1">
      <c r="A89" s="1"/>
      <c r="B89" s="100" t="s">
        <v>21</v>
      </c>
      <c r="C89" s="101"/>
      <c r="D89" s="1"/>
      <c r="E89" s="1"/>
      <c r="F89" s="9"/>
      <c r="G89" s="9"/>
      <c r="H89" s="9"/>
      <c r="I89" s="9"/>
      <c r="J89" s="9"/>
      <c r="K89" s="9"/>
      <c r="L89" s="9"/>
      <c r="M89" s="1"/>
      <c r="N89" s="9"/>
      <c r="O89" s="9"/>
      <c r="P89" s="9"/>
      <c r="Q89" s="9"/>
      <c r="R89" s="9"/>
      <c r="S89" s="9"/>
      <c r="T89" s="9"/>
      <c r="U89" s="49"/>
    </row>
    <row r="90" spans="1:21" ht="13.5" hidden="1" thickBot="1">
      <c r="A90" s="130">
        <v>1</v>
      </c>
      <c r="B90" s="131" t="s">
        <v>103</v>
      </c>
      <c r="C90" s="131" t="s">
        <v>106</v>
      </c>
      <c r="D90" s="131" t="s">
        <v>105</v>
      </c>
      <c r="E90" s="32"/>
      <c r="F90" s="32">
        <v>45</v>
      </c>
      <c r="G90" s="32">
        <v>120</v>
      </c>
      <c r="H90" s="32">
        <v>60</v>
      </c>
      <c r="I90" s="32">
        <v>28</v>
      </c>
      <c r="J90" s="32">
        <v>5</v>
      </c>
      <c r="K90" s="32">
        <v>4</v>
      </c>
      <c r="L90" s="32"/>
      <c r="M90" s="33">
        <v>1</v>
      </c>
      <c r="N90" s="5">
        <f>SUM(F90:K90)</f>
        <v>262</v>
      </c>
      <c r="O90" s="45">
        <v>30</v>
      </c>
      <c r="P90" s="32">
        <v>24</v>
      </c>
      <c r="Q90" s="32">
        <v>63</v>
      </c>
      <c r="R90" s="33">
        <v>15</v>
      </c>
      <c r="S90" s="112">
        <v>117</v>
      </c>
      <c r="T90" s="108">
        <f>SUM(N90,S90)</f>
        <v>379</v>
      </c>
      <c r="U90" s="49"/>
    </row>
    <row r="91" spans="1:21" ht="13.5" thickBot="1">
      <c r="A91" s="59">
        <v>1</v>
      </c>
      <c r="B91" s="60" t="s">
        <v>119</v>
      </c>
      <c r="C91" s="60" t="s">
        <v>122</v>
      </c>
      <c r="D91" s="60" t="s">
        <v>121</v>
      </c>
      <c r="E91" s="60"/>
      <c r="F91" s="60">
        <v>195</v>
      </c>
      <c r="G91" s="60">
        <v>156</v>
      </c>
      <c r="H91" s="60"/>
      <c r="I91" s="60">
        <v>14</v>
      </c>
      <c r="J91" s="60"/>
      <c r="K91" s="60"/>
      <c r="L91" s="60">
        <v>2</v>
      </c>
      <c r="M91" s="24"/>
      <c r="N91" s="63">
        <f>SUM(F91:K91)</f>
        <v>365</v>
      </c>
      <c r="O91" s="62">
        <v>75</v>
      </c>
      <c r="P91" s="60">
        <v>84</v>
      </c>
      <c r="Q91" s="60">
        <v>98</v>
      </c>
      <c r="R91" s="24">
        <v>2</v>
      </c>
      <c r="S91" s="110">
        <v>257</v>
      </c>
      <c r="T91" s="109">
        <f>SUM(N91,S91)</f>
        <v>622</v>
      </c>
      <c r="U91" s="49"/>
    </row>
    <row r="92" spans="1:22" ht="13.5" thickBot="1">
      <c r="A92" s="61">
        <v>2</v>
      </c>
      <c r="B92" s="77" t="s">
        <v>109</v>
      </c>
      <c r="C92" s="77" t="s">
        <v>106</v>
      </c>
      <c r="D92" s="77" t="s">
        <v>110</v>
      </c>
      <c r="E92" s="42"/>
      <c r="F92" s="42">
        <v>45</v>
      </c>
      <c r="G92" s="42">
        <v>228</v>
      </c>
      <c r="H92" s="42">
        <v>10</v>
      </c>
      <c r="I92" s="42">
        <v>28</v>
      </c>
      <c r="J92" s="42">
        <v>5</v>
      </c>
      <c r="K92" s="42"/>
      <c r="L92" s="42"/>
      <c r="M92" s="43"/>
      <c r="N92" s="17">
        <f>SUM(F92:K92)</f>
        <v>316</v>
      </c>
      <c r="O92" s="44">
        <v>15</v>
      </c>
      <c r="P92" s="42">
        <v>36</v>
      </c>
      <c r="Q92" s="42">
        <v>126</v>
      </c>
      <c r="R92" s="43">
        <v>6</v>
      </c>
      <c r="S92" s="111">
        <v>177</v>
      </c>
      <c r="T92" s="103">
        <f>SUM(N92,S92)</f>
        <v>493</v>
      </c>
      <c r="V92" s="15">
        <f>IF(E92=2,14,8)</f>
        <v>8</v>
      </c>
    </row>
    <row r="93" ht="12.75">
      <c r="V93" s="15">
        <f>SUM(V9:V92)</f>
        <v>747</v>
      </c>
    </row>
  </sheetData>
  <mergeCells count="11">
    <mergeCell ref="F5:I5"/>
    <mergeCell ref="O5:Q5"/>
    <mergeCell ref="B2:T2"/>
    <mergeCell ref="B63:C63"/>
    <mergeCell ref="B75:C75"/>
    <mergeCell ref="B82:C82"/>
    <mergeCell ref="B89:C89"/>
    <mergeCell ref="B8:C8"/>
    <mergeCell ref="B29:C29"/>
    <mergeCell ref="B47:C47"/>
    <mergeCell ref="B52:C5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F6" sqref="F6"/>
    </sheetView>
  </sheetViews>
  <sheetFormatPr defaultColWidth="11.421875" defaultRowHeight="12.75"/>
  <cols>
    <col min="4" max="4" width="15.7109375" style="0" customWidth="1"/>
  </cols>
  <sheetData>
    <row r="1" ht="12.75">
      <c r="A1" t="s">
        <v>8</v>
      </c>
    </row>
    <row r="5" spans="1:6" ht="12.75">
      <c r="A5" t="s">
        <v>9</v>
      </c>
      <c r="B5" t="s">
        <v>10</v>
      </c>
      <c r="C5" t="s">
        <v>11</v>
      </c>
      <c r="D5" t="s">
        <v>3</v>
      </c>
      <c r="E5" t="s">
        <v>19</v>
      </c>
      <c r="F5" t="s">
        <v>20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D5" sqref="D5"/>
    </sheetView>
  </sheetViews>
  <sheetFormatPr defaultColWidth="11.421875" defaultRowHeight="12.75"/>
  <cols>
    <col min="3" max="3" width="12.28125" style="0" customWidth="1"/>
    <col min="4" max="4" width="13.140625" style="0" customWidth="1"/>
  </cols>
  <sheetData>
    <row r="1" ht="12.75">
      <c r="A1" t="s">
        <v>13</v>
      </c>
    </row>
    <row r="2" spans="4:5" ht="24.75" customHeight="1">
      <c r="D2" s="26" t="s">
        <v>34</v>
      </c>
      <c r="E2" s="26" t="s">
        <v>35</v>
      </c>
    </row>
    <row r="3" spans="1:6" ht="12.75">
      <c r="A3" s="1" t="s">
        <v>32</v>
      </c>
      <c r="B3" s="1" t="s">
        <v>23</v>
      </c>
      <c r="C3" s="1" t="s">
        <v>24</v>
      </c>
      <c r="D3">
        <f>Auswertung!N36</f>
        <v>312</v>
      </c>
      <c r="E3">
        <f>Auswertung!S39</f>
        <v>0</v>
      </c>
      <c r="F3">
        <f>SUM(D3:E3)</f>
        <v>312</v>
      </c>
    </row>
    <row r="4" spans="1:6" ht="12.75">
      <c r="A4" s="1" t="s">
        <v>25</v>
      </c>
      <c r="B4" s="1" t="s">
        <v>27</v>
      </c>
      <c r="C4" s="1" t="s">
        <v>26</v>
      </c>
      <c r="D4">
        <f>Auswertung!N45</f>
        <v>0</v>
      </c>
      <c r="E4">
        <f>Auswertung!S40</f>
        <v>148</v>
      </c>
      <c r="F4">
        <f>SUM(D4:E4)</f>
        <v>148</v>
      </c>
    </row>
    <row r="5" spans="1:6" ht="12.75">
      <c r="A5" s="1" t="s">
        <v>29</v>
      </c>
      <c r="B5" s="1" t="s">
        <v>30</v>
      </c>
      <c r="C5" s="1" t="s">
        <v>28</v>
      </c>
      <c r="D5" t="e">
        <f>Auswertung!#REF!</f>
        <v>#REF!</v>
      </c>
      <c r="E5" t="e">
        <f>Auswertung!#REF!</f>
        <v>#REF!</v>
      </c>
      <c r="F5" t="e">
        <f>SUM(D5:E5)</f>
        <v>#REF!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Fa.Zweiling</dc:creator>
  <cp:keywords/>
  <dc:description/>
  <cp:lastModifiedBy>Fa. Zweiling</cp:lastModifiedBy>
  <cp:lastPrinted>2009-09-06T15:08:53Z</cp:lastPrinted>
  <dcterms:created xsi:type="dcterms:W3CDTF">2006-12-04T16:30:56Z</dcterms:created>
  <dcterms:modified xsi:type="dcterms:W3CDTF">2009-09-07T08:43:45Z</dcterms:modified>
  <cp:category/>
  <cp:version/>
  <cp:contentType/>
  <cp:contentStatus/>
</cp:coreProperties>
</file>